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 E1\Documents\"/>
    </mc:Choice>
  </mc:AlternateContent>
  <bookViews>
    <workbookView xWindow="0" yWindow="0" windowWidth="24000" windowHeight="9855" tabRatio="677"/>
  </bookViews>
  <sheets>
    <sheet name="monthlyreport" sheetId="4" r:id="rId1"/>
    <sheet name="rainfall" sheetId="5" r:id="rId2"/>
    <sheet name="sunny hours" sheetId="6" r:id="rId3"/>
    <sheet name="max.temp" sheetId="7" r:id="rId4"/>
    <sheet name="min.temp" sheetId="8" r:id="rId5"/>
  </sheets>
  <externalReferences>
    <externalReference r:id="rId6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62913"/>
</workbook>
</file>

<file path=xl/calcChain.xml><?xml version="1.0" encoding="utf-8"?>
<calcChain xmlns="http://schemas.openxmlformats.org/spreadsheetml/2006/main">
  <c r="G40" i="8" l="1"/>
  <c r="G40" i="6"/>
  <c r="G32" i="5"/>
  <c r="D9" i="5" l="1"/>
  <c r="H20" i="5"/>
  <c r="H21" i="5"/>
  <c r="H22" i="5"/>
  <c r="H23" i="5"/>
  <c r="H24" i="5"/>
  <c r="H25" i="5"/>
  <c r="H26" i="5"/>
  <c r="H27" i="5"/>
  <c r="H28" i="5"/>
  <c r="H29" i="5"/>
  <c r="H30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39" i="4"/>
  <c r="CJ38" i="4"/>
  <c r="CJ37" i="4"/>
  <c r="CJ36" i="4"/>
  <c r="CJ35" i="4"/>
  <c r="CJ34" i="4"/>
  <c r="CJ33" i="4"/>
  <c r="CJ32" i="4"/>
  <c r="CJ31" i="4"/>
  <c r="CJ30" i="4"/>
  <c r="CJ29" i="4"/>
  <c r="CJ28" i="4"/>
  <c r="CJ27" i="4"/>
  <c r="CJ26" i="4"/>
  <c r="CJ25" i="4"/>
  <c r="CJ24" i="4"/>
  <c r="CJ23" i="4"/>
  <c r="CJ22" i="4"/>
  <c r="CJ21" i="4"/>
  <c r="CJ20" i="4"/>
  <c r="CJ19" i="4"/>
  <c r="CJ18" i="4"/>
  <c r="CJ17" i="4"/>
  <c r="CJ16" i="4"/>
  <c r="CJ15" i="4"/>
  <c r="CJ14" i="4"/>
  <c r="CJ13" i="4"/>
  <c r="CJ12" i="4"/>
  <c r="CJ11" i="4"/>
  <c r="CJ10" i="4"/>
  <c r="CJ9" i="4"/>
  <c r="BX40" i="4"/>
  <c r="BW40" i="4"/>
  <c r="BV40" i="4"/>
  <c r="BU40" i="4"/>
  <c r="BT40" i="4"/>
  <c r="BS40" i="4"/>
  <c r="BR40" i="4"/>
  <c r="BQ40" i="4"/>
  <c r="BY39" i="4"/>
  <c r="BY38" i="4"/>
  <c r="BY37" i="4"/>
  <c r="BY36" i="4"/>
  <c r="BY35" i="4"/>
  <c r="BY34" i="4"/>
  <c r="BY33" i="4"/>
  <c r="BY32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BY18" i="4"/>
  <c r="BY17" i="4"/>
  <c r="BY16" i="4"/>
  <c r="BY15" i="4"/>
  <c r="BY14" i="4"/>
  <c r="BY13" i="4"/>
  <c r="BY12" i="4"/>
  <c r="BY11" i="4"/>
  <c r="BY10" i="4"/>
  <c r="BY9" i="4"/>
  <c r="BM40" i="4"/>
  <c r="BL40" i="4"/>
  <c r="BK40" i="4"/>
  <c r="BJ40" i="4"/>
  <c r="BI40" i="4"/>
  <c r="BH40" i="4"/>
  <c r="BG40" i="4"/>
  <c r="BF40" i="4"/>
  <c r="BN39" i="4"/>
  <c r="BN38" i="4"/>
  <c r="BN37" i="4"/>
  <c r="BN36" i="4"/>
  <c r="BN35" i="4"/>
  <c r="BN34" i="4"/>
  <c r="BN33" i="4"/>
  <c r="BN32" i="4"/>
  <c r="BN31" i="4"/>
  <c r="BN30" i="4"/>
  <c r="BN29" i="4"/>
  <c r="BN28" i="4"/>
  <c r="BN27" i="4"/>
  <c r="BN26" i="4"/>
  <c r="BN25" i="4"/>
  <c r="BN24" i="4"/>
  <c r="BN23" i="4"/>
  <c r="BN22" i="4"/>
  <c r="BN21" i="4"/>
  <c r="BN20" i="4"/>
  <c r="BN19" i="4"/>
  <c r="BN18" i="4"/>
  <c r="BN17" i="4"/>
  <c r="BN16" i="4"/>
  <c r="BN15" i="4"/>
  <c r="BN14" i="4"/>
  <c r="BN13" i="4"/>
  <c r="BN12" i="4"/>
  <c r="BN11" i="4"/>
  <c r="BN10" i="4"/>
  <c r="BN9" i="4"/>
  <c r="BB40" i="4"/>
  <c r="BA40" i="4"/>
  <c r="AZ40" i="4"/>
  <c r="AY40" i="4"/>
  <c r="AX40" i="4"/>
  <c r="AW40" i="4"/>
  <c r="AV40" i="4"/>
  <c r="AU40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C9" i="4"/>
  <c r="AQ40" i="4"/>
  <c r="AP40" i="4"/>
  <c r="AO40" i="4"/>
  <c r="AN40" i="4"/>
  <c r="AM40" i="4"/>
  <c r="AL40" i="4"/>
  <c r="AK40" i="4"/>
  <c r="AJ40" i="4"/>
  <c r="AR39" i="4"/>
  <c r="AR38" i="4"/>
  <c r="AR37" i="4"/>
  <c r="AR36" i="4"/>
  <c r="AR35" i="4"/>
  <c r="AR34" i="4"/>
  <c r="AR33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F40" i="4"/>
  <c r="AE40" i="4"/>
  <c r="AD40" i="4"/>
  <c r="AC40" i="4"/>
  <c r="AB40" i="4"/>
  <c r="AA40" i="4"/>
  <c r="Z40" i="4"/>
  <c r="Y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U40" i="4"/>
  <c r="T40" i="4"/>
  <c r="S40" i="4"/>
  <c r="R40" i="4"/>
  <c r="Q40" i="4"/>
  <c r="P40" i="4"/>
  <c r="O40" i="4"/>
  <c r="N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3" i="4"/>
  <c r="V24" i="4" s="1"/>
  <c r="V25" i="4" s="1"/>
  <c r="V22" i="4"/>
  <c r="V21" i="4"/>
  <c r="V20" i="4"/>
  <c r="V19" i="4"/>
  <c r="V18" i="4"/>
  <c r="V17" i="4"/>
  <c r="V16" i="4"/>
  <c r="V15" i="4"/>
  <c r="V14" i="4"/>
  <c r="V13" i="4"/>
  <c r="V12" i="4"/>
  <c r="V11" i="4"/>
  <c r="V9" i="4"/>
  <c r="V10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9" i="6"/>
  <c r="H38" i="6"/>
  <c r="H37" i="6"/>
  <c r="H36" i="6"/>
  <c r="H35" i="6"/>
  <c r="H34" i="6"/>
  <c r="H33" i="6"/>
  <c r="H32" i="6"/>
  <c r="H31" i="6"/>
  <c r="H30" i="6"/>
  <c r="H29" i="6"/>
  <c r="H28" i="6"/>
  <c r="H31" i="5"/>
  <c r="D10" i="5" l="1"/>
  <c r="D11" i="5"/>
  <c r="H40" i="8" l="1"/>
  <c r="H53" i="6"/>
  <c r="H52" i="6"/>
  <c r="H51" i="6"/>
  <c r="H50" i="6"/>
  <c r="H49" i="6"/>
  <c r="C15" i="8"/>
  <c r="C15" i="7"/>
  <c r="C40" i="7"/>
  <c r="D40" i="7"/>
  <c r="E40" i="7"/>
  <c r="F40" i="7"/>
  <c r="G40" i="7"/>
  <c r="C15" i="6"/>
  <c r="H40" i="6"/>
  <c r="C57" i="6"/>
  <c r="D57" i="6"/>
  <c r="E57" i="6"/>
  <c r="F57" i="6"/>
  <c r="G57" i="6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  <c r="H57" i="6"/>
</calcChain>
</file>

<file path=xl/sharedStrings.xml><?xml version="1.0" encoding="utf-8"?>
<sst xmlns="http://schemas.openxmlformats.org/spreadsheetml/2006/main" count="385" uniqueCount="71">
  <si>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</si>
  <si>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</si>
  <si>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</si>
  <si>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</si>
  <si>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</si>
  <si>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</si>
  <si>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</si>
  <si>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</si>
  <si>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</si>
  <si>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</si>
  <si>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</si>
  <si>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</si>
  <si>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</si>
  <si>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</si>
  <si>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</si>
  <si>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</si>
  <si>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</si>
  <si>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</si>
  <si>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</si>
  <si>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</si>
  <si>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</si>
  <si>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</si>
  <si>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</si>
  <si>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</si>
  <si>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</si>
  <si>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</si>
  <si>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</si>
  <si>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</si>
  <si>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</si>
  <si>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</si>
  <si>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</si>
  <si>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</si>
  <si>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</si>
  <si>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</si>
  <si>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</si>
  <si>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</si>
  <si>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</si>
  <si>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Napsütéses órák száma az ULT Mo Zrt által feldolgozott adatok alapján (Nyíregyháza)</t>
  </si>
  <si>
    <t>Átlagos maximum hőmérséklet az ULT Mo Zrt által feldolgozott adatok alapján (Nyíregyháza)</t>
  </si>
  <si>
    <t>Átlagos minimum hőmérséklet az ULT Mo Zrt által feldolgozott adatok alapján (Nyíregyháza)</t>
  </si>
  <si>
    <t>Monthly  weather  report  January 2018</t>
  </si>
  <si>
    <t>Meteorológiai jelentés  2018. január   hó</t>
  </si>
  <si>
    <t>Monthly  weather  report  February 2018.</t>
  </si>
  <si>
    <t>Meteorológiai jelentés  2018. február   hó</t>
  </si>
  <si>
    <t>Monthly  weather  report  March 2018.</t>
  </si>
  <si>
    <t>Meteorológiai jelentés  2018. március   hó</t>
  </si>
  <si>
    <t>Monthly  weather  report  April 2018.</t>
  </si>
  <si>
    <t>Meteorológiai jelentés  2018. április   hó</t>
  </si>
  <si>
    <t>Monthly  weather  report  May 2018.</t>
  </si>
  <si>
    <t>Meteorológiai jelentés  2018. május   hó</t>
  </si>
  <si>
    <t>Monthly  weather  report  June 2018.</t>
  </si>
  <si>
    <t>Meteorológiai jelentés  2018. június   hó</t>
  </si>
  <si>
    <t>Monthly  weather  report  July 2018.</t>
  </si>
  <si>
    <t>Meteorológiai jelentés  2018. július   hó</t>
  </si>
  <si>
    <t>Monthly  weather  report  August 2018.</t>
  </si>
  <si>
    <t>Meteorológiai jelentés  2018. augusztus   hó</t>
  </si>
  <si>
    <t>Monthly  weather  report  September 2018.</t>
  </si>
  <si>
    <t>Meteorológiai jelentés  2018. szeptember   hó</t>
  </si>
  <si>
    <t>Monthly  weather  report  October 2018.</t>
  </si>
  <si>
    <t>Meteorológiai jelentés  2018. október   hó</t>
  </si>
  <si>
    <t>Monthly  weather  report  November 2018.</t>
  </si>
  <si>
    <t>Meteorológiai jelentés  2018. november   hó</t>
  </si>
  <si>
    <t>Monthly  weather  report  December 2018.</t>
  </si>
  <si>
    <t>Meteorológiai jelentés  2018. december   hó</t>
  </si>
  <si>
    <t>Rainfall volume mm ULTH 2018</t>
  </si>
  <si>
    <t>Csadapadék mennyiség az ULT Magyarország Zrt adatbázisa alapján 2013 - 2018 között</t>
  </si>
  <si>
    <t>Rainfall volumes mm ULTH 2013 - 2018</t>
  </si>
  <si>
    <t>Sunny hours ULTH 2018</t>
  </si>
  <si>
    <t>Sunny hours ULTH 2013 - 2018</t>
  </si>
  <si>
    <t>Avg max temper °C ULTH 2013 - 2018</t>
  </si>
  <si>
    <t>Avg min temper °C ULTH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</si>
</sst>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13" fillId="0" borderId="0" xfId="0" applyFont="1"/>
    <xf numFmtId="16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3" borderId="0" xfId="0" applyFill="1"/>
    <xf numFmtId="0" fontId="0" fillId="0" borderId="0" xfId="0" applyFill="1" applyAlignment="1">
      <alignment horizontal="left"/>
    </xf>
    <xf numFmtId="0" fontId="14" fillId="13" borderId="0" xfId="0" applyFont="1" applyFill="1"/>
    <xf numFmtId="0" fontId="5" fillId="13" borderId="0" xfId="0" applyFont="1" applyFill="1"/>
    <xf numFmtId="164" fontId="0" fillId="13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9" fillId="12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2018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2018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17</c:v>
                </c:pt>
                <c:pt idx="1">
                  <c:v>38</c:v>
                </c:pt>
                <c:pt idx="2">
                  <c:v>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88872"/>
        <c:axId val="300989264"/>
      </c:barChart>
      <c:catAx>
        <c:axId val="30098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098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8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098887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2013-2018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-2.4</c:v>
                </c:pt>
                <c:pt idx="1">
                  <c:v>-0.2</c:v>
                </c:pt>
                <c:pt idx="2">
                  <c:v>-0.4</c:v>
                </c:pt>
                <c:pt idx="3">
                  <c:v>7.6</c:v>
                </c:pt>
                <c:pt idx="4">
                  <c:v>11.5</c:v>
                </c:pt>
                <c:pt idx="5">
                  <c:v>15.4</c:v>
                </c:pt>
                <c:pt idx="6">
                  <c:v>15.5</c:v>
                </c:pt>
                <c:pt idx="7">
                  <c:v>14.8</c:v>
                </c:pt>
                <c:pt idx="8">
                  <c:v>9.3000000000000007</c:v>
                </c:pt>
                <c:pt idx="9">
                  <c:v>7.7</c:v>
                </c:pt>
                <c:pt idx="10">
                  <c:v>4.9000000000000004</c:v>
                </c:pt>
                <c:pt idx="11">
                  <c:v>-1.8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-0.3</c:v>
                </c:pt>
                <c:pt idx="1">
                  <c:v>0.8</c:v>
                </c:pt>
                <c:pt idx="2">
                  <c:v>4.5</c:v>
                </c:pt>
                <c:pt idx="3">
                  <c:v>7.8</c:v>
                </c:pt>
                <c:pt idx="4">
                  <c:v>10.7</c:v>
                </c:pt>
                <c:pt idx="5">
                  <c:v>12.7</c:v>
                </c:pt>
                <c:pt idx="6">
                  <c:v>15.9</c:v>
                </c:pt>
                <c:pt idx="7">
                  <c:v>14.5</c:v>
                </c:pt>
                <c:pt idx="8">
                  <c:v>11.8</c:v>
                </c:pt>
                <c:pt idx="9">
                  <c:v>7.2</c:v>
                </c:pt>
                <c:pt idx="10">
                  <c:v>2.8</c:v>
                </c:pt>
                <c:pt idx="11">
                  <c:v>-0.1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-1.4</c:v>
                </c:pt>
                <c:pt idx="1">
                  <c:v>-1.5</c:v>
                </c:pt>
                <c:pt idx="2">
                  <c:v>1.6</c:v>
                </c:pt>
                <c:pt idx="3">
                  <c:v>5.2</c:v>
                </c:pt>
                <c:pt idx="4">
                  <c:v>10.9</c:v>
                </c:pt>
                <c:pt idx="5">
                  <c:v>14.4</c:v>
                </c:pt>
                <c:pt idx="6">
                  <c:v>16.2</c:v>
                </c:pt>
                <c:pt idx="7">
                  <c:v>16.899999999999999</c:v>
                </c:pt>
                <c:pt idx="8">
                  <c:v>12.7</c:v>
                </c:pt>
                <c:pt idx="9">
                  <c:v>6.2</c:v>
                </c:pt>
                <c:pt idx="10">
                  <c:v>2.5</c:v>
                </c:pt>
                <c:pt idx="11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-5.3</c:v>
                </c:pt>
                <c:pt idx="1">
                  <c:v>3.1</c:v>
                </c:pt>
                <c:pt idx="2">
                  <c:v>3</c:v>
                </c:pt>
                <c:pt idx="3">
                  <c:v>7.4</c:v>
                </c:pt>
                <c:pt idx="4">
                  <c:v>10.3</c:v>
                </c:pt>
                <c:pt idx="5">
                  <c:v>15.7</c:v>
                </c:pt>
                <c:pt idx="6">
                  <c:v>16</c:v>
                </c:pt>
                <c:pt idx="7">
                  <c:v>14.3</c:v>
                </c:pt>
                <c:pt idx="8">
                  <c:v>11.7</c:v>
                </c:pt>
                <c:pt idx="9">
                  <c:v>6.4</c:v>
                </c:pt>
                <c:pt idx="10">
                  <c:v>1.4</c:v>
                </c:pt>
                <c:pt idx="11">
                  <c:v>-3.7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52392"/>
        <c:axId val="303197880"/>
      </c:lineChart>
      <c:catAx>
        <c:axId val="30215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319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97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152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2013-2018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6.8250000000000002</c:v>
                </c:pt>
                <c:pt idx="1">
                  <c:v>7.3583333333333334</c:v>
                </c:pt>
                <c:pt idx="2">
                  <c:v>7</c:v>
                </c:pt>
                <c:pt idx="3">
                  <c:v>6.6916666666666673</c:v>
                </c:pt>
                <c:pt idx="4">
                  <c:v>6.4499999999999993</c:v>
                </c:pt>
                <c:pt idx="5">
                  <c:v>-0.18333333333333335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98664"/>
        <c:axId val="303199056"/>
      </c:lineChart>
      <c:catAx>
        <c:axId val="30319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319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9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3198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2013-2018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2013-2018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497</c:v>
                </c:pt>
                <c:pt idx="1">
                  <c:v>542</c:v>
                </c:pt>
                <c:pt idx="2">
                  <c:v>368</c:v>
                </c:pt>
                <c:pt idx="3">
                  <c:v>640</c:v>
                </c:pt>
                <c:pt idx="4">
                  <c:v>636</c:v>
                </c:pt>
                <c:pt idx="5">
                  <c:v>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90048"/>
        <c:axId val="300990440"/>
      </c:lineChart>
      <c:catAx>
        <c:axId val="3009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0990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90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0990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Sunny hours</a:t>
            </a:r>
            <a:r>
              <a:rPr lang="hu-HU" baseline="0"/>
              <a:t> in</a:t>
            </a:r>
            <a:r>
              <a:rPr lang="hu-HU"/>
              <a:t> 2018</a:t>
            </a:r>
          </a:p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Napsütéses órák száma Nyíregyháza 2018</a:t>
            </a:r>
          </a:p>
        </c:rich>
      </c:tx>
      <c:layout>
        <c:manualLayout>
          <c:xMode val="edge"/>
          <c:yMode val="edge"/>
          <c:x val="0.15342556342468366"/>
          <c:y val="6.1997369093708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3277996589974"/>
          <c:y val="0.23339690881404473"/>
          <c:w val="0.84651306977834828"/>
          <c:h val="0.6698301529378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'sunny hours'!$B$3:$B$14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hours'!$C$3:$C$14</c:f>
              <c:numCache>
                <c:formatCode>General</c:formatCode>
                <c:ptCount val="12"/>
                <c:pt idx="0">
                  <c:v>61</c:v>
                </c:pt>
                <c:pt idx="1">
                  <c:v>51</c:v>
                </c:pt>
                <c:pt idx="2">
                  <c:v>107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3E-41EA-A738-E96D0D11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91224"/>
        <c:axId val="300991616"/>
      </c:barChart>
      <c:catAx>
        <c:axId val="30099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09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9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3709878443965455E-2"/>
              <c:y val="0.4834121981783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099122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9900"/>
        </a:gs>
        <a:gs pos="100000">
          <a:srgbClr val="FFFF00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Sunny hours,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Öt éves átlag, Nyíregyháza 2013-2018</a:t>
            </a:r>
          </a:p>
        </c:rich>
      </c:tx>
      <c:layout>
        <c:manualLayout>
          <c:xMode val="edge"/>
          <c:yMode val="edge"/>
          <c:x val="0.27513502234814791"/>
          <c:y val="5.68818268973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1219007872"/>
          <c:y val="0.21064324357682104"/>
          <c:w val="0.71683785082424067"/>
          <c:h val="0.6607545956409755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hours'!$C$27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hours'!$C$28:$C$39</c:f>
              <c:numCache>
                <c:formatCode>General</c:formatCode>
                <c:ptCount val="12"/>
                <c:pt idx="0">
                  <c:v>36</c:v>
                </c:pt>
                <c:pt idx="1">
                  <c:v>51</c:v>
                </c:pt>
                <c:pt idx="2">
                  <c:v>99</c:v>
                </c:pt>
                <c:pt idx="3">
                  <c:v>250</c:v>
                </c:pt>
                <c:pt idx="4">
                  <c:v>253</c:v>
                </c:pt>
                <c:pt idx="5">
                  <c:v>281</c:v>
                </c:pt>
                <c:pt idx="6">
                  <c:v>383</c:v>
                </c:pt>
                <c:pt idx="7">
                  <c:v>346</c:v>
                </c:pt>
                <c:pt idx="8">
                  <c:v>205</c:v>
                </c:pt>
                <c:pt idx="9">
                  <c:v>203</c:v>
                </c:pt>
                <c:pt idx="10">
                  <c:v>89</c:v>
                </c:pt>
                <c:pt idx="11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3-4ACA-BBFB-C53E88C01331}"/>
            </c:ext>
          </c:extLst>
        </c:ser>
        <c:ser>
          <c:idx val="1"/>
          <c:order val="1"/>
          <c:tx>
            <c:strRef>
              <c:f>'sunny hours'!$D$27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hours'!$D$28:$D$39</c:f>
              <c:numCache>
                <c:formatCode>General</c:formatCode>
                <c:ptCount val="12"/>
                <c:pt idx="0">
                  <c:v>69</c:v>
                </c:pt>
                <c:pt idx="1">
                  <c:v>85</c:v>
                </c:pt>
                <c:pt idx="2">
                  <c:v>238</c:v>
                </c:pt>
                <c:pt idx="3">
                  <c:v>198</c:v>
                </c:pt>
                <c:pt idx="4">
                  <c:v>285</c:v>
                </c:pt>
                <c:pt idx="5">
                  <c:v>355</c:v>
                </c:pt>
                <c:pt idx="6">
                  <c:v>295</c:v>
                </c:pt>
                <c:pt idx="7">
                  <c:v>286</c:v>
                </c:pt>
                <c:pt idx="8">
                  <c:v>171</c:v>
                </c:pt>
                <c:pt idx="9">
                  <c:v>160</c:v>
                </c:pt>
                <c:pt idx="10">
                  <c:v>83</c:v>
                </c:pt>
                <c:pt idx="11">
                  <c:v>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43-4ACA-BBFB-C53E88C01331}"/>
            </c:ext>
          </c:extLst>
        </c:ser>
        <c:ser>
          <c:idx val="2"/>
          <c:order val="2"/>
          <c:tx>
            <c:strRef>
              <c:f>'sunny hours'!$E$27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hours'!$E$28:$E$39</c:f>
              <c:numCache>
                <c:formatCode>General</c:formatCode>
                <c:ptCount val="12"/>
                <c:pt idx="0">
                  <c:v>68</c:v>
                </c:pt>
                <c:pt idx="1">
                  <c:v>126</c:v>
                </c:pt>
                <c:pt idx="2">
                  <c:v>191</c:v>
                </c:pt>
                <c:pt idx="3">
                  <c:v>281</c:v>
                </c:pt>
                <c:pt idx="4">
                  <c:v>276</c:v>
                </c:pt>
                <c:pt idx="5">
                  <c:v>295</c:v>
                </c:pt>
                <c:pt idx="6">
                  <c:v>348</c:v>
                </c:pt>
                <c:pt idx="7">
                  <c:v>291</c:v>
                </c:pt>
                <c:pt idx="8">
                  <c:v>201</c:v>
                </c:pt>
                <c:pt idx="9">
                  <c:v>132</c:v>
                </c:pt>
                <c:pt idx="10">
                  <c:v>79</c:v>
                </c:pt>
                <c:pt idx="11">
                  <c:v>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43-4ACA-BBFB-C53E88C01331}"/>
            </c:ext>
          </c:extLst>
        </c:ser>
        <c:ser>
          <c:idx val="3"/>
          <c:order val="3"/>
          <c:tx>
            <c:strRef>
              <c:f>'sunny hours'!$F$27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hours'!$F$28:$F$39</c:f>
              <c:numCache>
                <c:formatCode>General</c:formatCode>
                <c:ptCount val="12"/>
                <c:pt idx="0">
                  <c:v>50</c:v>
                </c:pt>
                <c:pt idx="1">
                  <c:v>67</c:v>
                </c:pt>
                <c:pt idx="2">
                  <c:v>159</c:v>
                </c:pt>
                <c:pt idx="3">
                  <c:v>239</c:v>
                </c:pt>
                <c:pt idx="4">
                  <c:v>321</c:v>
                </c:pt>
                <c:pt idx="5">
                  <c:v>304</c:v>
                </c:pt>
                <c:pt idx="6">
                  <c:v>343</c:v>
                </c:pt>
                <c:pt idx="7">
                  <c:v>332</c:v>
                </c:pt>
                <c:pt idx="8">
                  <c:v>259</c:v>
                </c:pt>
                <c:pt idx="9">
                  <c:v>96</c:v>
                </c:pt>
                <c:pt idx="10">
                  <c:v>58</c:v>
                </c:pt>
                <c:pt idx="1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43-4ACA-BBFB-C53E88C01331}"/>
            </c:ext>
          </c:extLst>
        </c:ser>
        <c:ser>
          <c:idx val="4"/>
          <c:order val="4"/>
          <c:tx>
            <c:strRef>
              <c:f>'sunny hours'!$G$27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hours'!$G$28:$G$39</c:f>
              <c:numCache>
                <c:formatCode>General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157</c:v>
                </c:pt>
                <c:pt idx="3">
                  <c:v>130</c:v>
                </c:pt>
                <c:pt idx="4">
                  <c:v>207</c:v>
                </c:pt>
                <c:pt idx="5">
                  <c:v>237</c:v>
                </c:pt>
                <c:pt idx="6">
                  <c:v>259</c:v>
                </c:pt>
                <c:pt idx="7">
                  <c:v>251</c:v>
                </c:pt>
                <c:pt idx="8">
                  <c:v>131</c:v>
                </c:pt>
                <c:pt idx="9">
                  <c:v>132</c:v>
                </c:pt>
                <c:pt idx="10">
                  <c:v>56</c:v>
                </c:pt>
                <c:pt idx="11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843-4ACA-BBFB-C53E88C01331}"/>
            </c:ext>
          </c:extLst>
        </c:ser>
        <c:ser>
          <c:idx val="5"/>
          <c:order val="5"/>
          <c:tx>
            <c:strRef>
              <c:f>'sunny hours'!$H$27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hours'!$H$28:$H$39</c:f>
              <c:numCache>
                <c:formatCode>General</c:formatCode>
                <c:ptCount val="12"/>
                <c:pt idx="0">
                  <c:v>61</c:v>
                </c:pt>
                <c:pt idx="1">
                  <c:v>51</c:v>
                </c:pt>
                <c:pt idx="2">
                  <c:v>107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843-4ACA-BBFB-C53E88C0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51216"/>
        <c:axId val="302151608"/>
      </c:lineChart>
      <c:catAx>
        <c:axId val="30215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15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151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09190378401E-2"/>
              <c:y val="0.46260455467018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1512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1986038356076"/>
          <c:y val="0.34131799393339302"/>
          <c:w val="0.10181325660652252"/>
          <c:h val="0.3532940418375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Total sunny hours per year, in the growing season,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(May -September)</a:t>
            </a:r>
          </a:p>
        </c:rich>
      </c:tx>
      <c:layout>
        <c:manualLayout>
          <c:xMode val="edge"/>
          <c:yMode val="edge"/>
          <c:x val="0.14265265874914806"/>
          <c:y val="7.8190014383795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'sunny hours'!$C$27:$H$27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'sunny hours'!$C$40:$H$40</c:f>
              <c:numCache>
                <c:formatCode>General</c:formatCode>
                <c:ptCount val="6"/>
                <c:pt idx="0">
                  <c:v>2293</c:v>
                </c:pt>
                <c:pt idx="1">
                  <c:v>2294</c:v>
                </c:pt>
                <c:pt idx="2">
                  <c:v>2320</c:v>
                </c:pt>
                <c:pt idx="3">
                  <c:v>2258</c:v>
                </c:pt>
                <c:pt idx="4">
                  <c:v>1605</c:v>
                </c:pt>
                <c:pt idx="5">
                  <c:v>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27-4C53-BF24-80017CB6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53960"/>
        <c:axId val="302154352"/>
      </c:lineChart>
      <c:catAx>
        <c:axId val="30215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15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15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54897695797E-2"/>
              <c:y val="0.46218604030428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153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2018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2018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71888"/>
        <c:axId val="302672280"/>
      </c:barChart>
      <c:catAx>
        <c:axId val="30267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67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67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6718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2013-2018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2013-2018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1.1000000000000001</c:v>
                </c:pt>
                <c:pt idx="1">
                  <c:v>5.5</c:v>
                </c:pt>
                <c:pt idx="2">
                  <c:v>7</c:v>
                </c:pt>
                <c:pt idx="3">
                  <c:v>17.899999999999999</c:v>
                </c:pt>
                <c:pt idx="4">
                  <c:v>22.7</c:v>
                </c:pt>
                <c:pt idx="5">
                  <c:v>25.7</c:v>
                </c:pt>
                <c:pt idx="6">
                  <c:v>28.4</c:v>
                </c:pt>
                <c:pt idx="7">
                  <c:v>28.8</c:v>
                </c:pt>
                <c:pt idx="8">
                  <c:v>19.899999999999999</c:v>
                </c:pt>
                <c:pt idx="9">
                  <c:v>18.3</c:v>
                </c:pt>
                <c:pt idx="10">
                  <c:v>11</c:v>
                </c:pt>
                <c:pt idx="11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4.5999999999999996</c:v>
                </c:pt>
                <c:pt idx="1">
                  <c:v>8.1</c:v>
                </c:pt>
                <c:pt idx="2">
                  <c:v>15.5</c:v>
                </c:pt>
                <c:pt idx="3">
                  <c:v>18.600000000000001</c:v>
                </c:pt>
                <c:pt idx="4">
                  <c:v>21.5</c:v>
                </c:pt>
                <c:pt idx="5">
                  <c:v>25.9</c:v>
                </c:pt>
                <c:pt idx="6">
                  <c:v>27.5</c:v>
                </c:pt>
                <c:pt idx="7">
                  <c:v>26.3</c:v>
                </c:pt>
                <c:pt idx="8">
                  <c:v>22.9</c:v>
                </c:pt>
                <c:pt idx="9">
                  <c:v>16.7</c:v>
                </c:pt>
                <c:pt idx="10">
                  <c:v>10</c:v>
                </c:pt>
                <c:pt idx="11">
                  <c:v>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3.4</c:v>
                </c:pt>
                <c:pt idx="1">
                  <c:v>5.7</c:v>
                </c:pt>
                <c:pt idx="2">
                  <c:v>12.2</c:v>
                </c:pt>
                <c:pt idx="3">
                  <c:v>17.100000000000001</c:v>
                </c:pt>
                <c:pt idx="4">
                  <c:v>21.7</c:v>
                </c:pt>
                <c:pt idx="5">
                  <c:v>26.6</c:v>
                </c:pt>
                <c:pt idx="6">
                  <c:v>30.2</c:v>
                </c:pt>
                <c:pt idx="7">
                  <c:v>31.5</c:v>
                </c:pt>
                <c:pt idx="8">
                  <c:v>23.7</c:v>
                </c:pt>
                <c:pt idx="9">
                  <c:v>14.8</c:v>
                </c:pt>
                <c:pt idx="10">
                  <c:v>9.1999999999999993</c:v>
                </c:pt>
                <c:pt idx="11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0.5</c:v>
                </c:pt>
                <c:pt idx="1">
                  <c:v>8.9</c:v>
                </c:pt>
                <c:pt idx="2">
                  <c:v>11.2</c:v>
                </c:pt>
                <c:pt idx="3">
                  <c:v>19.100000000000001</c:v>
                </c:pt>
                <c:pt idx="4">
                  <c:v>22.5</c:v>
                </c:pt>
                <c:pt idx="5">
                  <c:v>26.3</c:v>
                </c:pt>
                <c:pt idx="6">
                  <c:v>28.1</c:v>
                </c:pt>
                <c:pt idx="7">
                  <c:v>27</c:v>
                </c:pt>
                <c:pt idx="8">
                  <c:v>23.8</c:v>
                </c:pt>
                <c:pt idx="9">
                  <c:v>13.5</c:v>
                </c:pt>
                <c:pt idx="10">
                  <c:v>7.7</c:v>
                </c:pt>
                <c:pt idx="11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71496"/>
        <c:axId val="302673064"/>
      </c:lineChart>
      <c:catAx>
        <c:axId val="3026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67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673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6714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2013-2018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15.81666666666667</c:v>
                </c:pt>
                <c:pt idx="1">
                  <c:v>16.916666666666668</c:v>
                </c:pt>
                <c:pt idx="2">
                  <c:v>16.7</c:v>
                </c:pt>
                <c:pt idx="3">
                  <c:v>15.733333333333333</c:v>
                </c:pt>
                <c:pt idx="4">
                  <c:v>15.533333333333337</c:v>
                </c:pt>
                <c:pt idx="5">
                  <c:v>1.1333333333333335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73848"/>
        <c:axId val="302674240"/>
      </c:lineChart>
      <c:catAx>
        <c:axId val="30267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6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67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673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2018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2018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53568"/>
        <c:axId val="302153176"/>
      </c:barChart>
      <c:catAx>
        <c:axId val="3021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15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153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0215356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36830</xdr:colOff>
      <xdr:row>1</xdr:row>
      <xdr:rowOff>294640</xdr:rowOff>
    </xdr:from>
    <xdr:to>
      <xdr:col>65</xdr:col>
      <xdr:colOff>690784</xdr:colOff>
      <xdr:row>1</xdr:row>
      <xdr:rowOff>1107440</xdr:rowOff>
    </xdr:to>
    <xdr:pic>
      <xdr:nvPicPr>
        <xdr:cNvPr id="2889658" name="Picture 1030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7940" y="487680"/>
          <a:ext cx="724662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120015</xdr:colOff>
      <xdr:row>1</xdr:row>
      <xdr:rowOff>324485</xdr:rowOff>
    </xdr:from>
    <xdr:to>
      <xdr:col>107</xdr:col>
      <xdr:colOff>721914</xdr:colOff>
      <xdr:row>2</xdr:row>
      <xdr:rowOff>393</xdr:rowOff>
    </xdr:to>
    <xdr:pic>
      <xdr:nvPicPr>
        <xdr:cNvPr id="2889518" name="Picture 1034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8880" y="508000"/>
          <a:ext cx="6471920" cy="863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375920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0" y="568960"/>
          <a:ext cx="6431280" cy="6527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375920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61040" y="568960"/>
          <a:ext cx="6421120" cy="622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57150</xdr:rowOff>
    </xdr:from>
    <xdr:to>
      <xdr:col>18</xdr:col>
      <xdr:colOff>133350</xdr:colOff>
      <xdr:row>24</xdr:row>
      <xdr:rowOff>57150</xdr:rowOff>
    </xdr:to>
    <xdr:graphicFrame macro="">
      <xdr:nvGraphicFramePr>
        <xdr:cNvPr id="384963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24</xdr:row>
      <xdr:rowOff>180975</xdr:rowOff>
    </xdr:from>
    <xdr:to>
      <xdr:col>18</xdr:col>
      <xdr:colOff>76200</xdr:colOff>
      <xdr:row>41</xdr:row>
      <xdr:rowOff>85725</xdr:rowOff>
    </xdr:to>
    <xdr:graphicFrame macro="">
      <xdr:nvGraphicFramePr>
        <xdr:cNvPr id="3849640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42</xdr:row>
      <xdr:rowOff>38100</xdr:rowOff>
    </xdr:from>
    <xdr:to>
      <xdr:col>18</xdr:col>
      <xdr:colOff>95250</xdr:colOff>
      <xdr:row>59</xdr:row>
      <xdr:rowOff>133350</xdr:rowOff>
    </xdr:to>
    <xdr:graphicFrame macro="">
      <xdr:nvGraphicFramePr>
        <xdr:cNvPr id="3849641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A52"/>
  <sheetViews>
    <sheetView tabSelected="1" topLeftCell="U2" zoomScale="75" workbookViewId="0">
      <pane ySplit="7" topLeftCell="A9" activePane="bottomLeft" state="frozen"/>
      <selection activeCell="A2" sqref="A2"/>
      <selection pane="bottomLeft" activeCell="AA40" sqref="AA40"/>
    </sheetView>
  </sheetViews>
  <sheetFormatPr defaultRowHeight="15" x14ac:dyDescent="0.2"/>
  <cols>
    <col min="1" max="1" width="4.88671875" customWidth="1"/>
    <col min="98" max="98" width="10.21875" customWidth="1"/>
    <col min="108" max="108" width="9.44140625" customWidth="1"/>
    <col min="113" max="113" width="9.44140625" customWidth="1"/>
  </cols>
  <sheetData>
    <row r="2" spans="2:131" ht="93.6" customHeight="1" x14ac:dyDescent="0.2">
      <c r="B2" s="84"/>
      <c r="C2" s="84"/>
      <c r="D2" s="84"/>
      <c r="E2" s="84"/>
      <c r="F2" s="84"/>
      <c r="G2" s="84"/>
      <c r="H2" s="84"/>
      <c r="I2" s="84"/>
      <c r="J2" s="84"/>
      <c r="K2" s="21"/>
      <c r="M2" s="84"/>
      <c r="N2" s="84"/>
      <c r="O2" s="84"/>
      <c r="P2" s="84"/>
      <c r="Q2" s="84"/>
      <c r="R2" s="84"/>
      <c r="S2" s="84"/>
      <c r="T2" s="84"/>
      <c r="U2" s="84"/>
      <c r="V2" s="21"/>
      <c r="AG2" s="21"/>
      <c r="AR2" s="21"/>
      <c r="BC2" s="21"/>
      <c r="BN2" s="21"/>
      <c r="BY2" s="21"/>
      <c r="CJ2" s="21"/>
    </row>
    <row r="3" spans="2:131" ht="25.5" customHeight="1" x14ac:dyDescent="0.2">
      <c r="B3" s="86" t="s">
        <v>40</v>
      </c>
      <c r="C3" s="86"/>
      <c r="D3" s="86"/>
      <c r="E3" s="86"/>
      <c r="F3" s="86"/>
      <c r="G3" s="86"/>
      <c r="H3" s="86"/>
      <c r="I3" s="86"/>
      <c r="J3" s="86"/>
      <c r="K3" s="32"/>
      <c r="M3" s="86" t="s">
        <v>42</v>
      </c>
      <c r="N3" s="86"/>
      <c r="O3" s="86"/>
      <c r="P3" s="86"/>
      <c r="Q3" s="86"/>
      <c r="R3" s="86"/>
      <c r="S3" s="86"/>
      <c r="T3" s="86"/>
      <c r="U3" s="86"/>
      <c r="V3" s="32"/>
      <c r="X3" s="86" t="s">
        <v>44</v>
      </c>
      <c r="Y3" s="86"/>
      <c r="Z3" s="86"/>
      <c r="AA3" s="86"/>
      <c r="AB3" s="86"/>
      <c r="AC3" s="86"/>
      <c r="AD3" s="86"/>
      <c r="AE3" s="86"/>
      <c r="AF3" s="86"/>
      <c r="AG3" s="32"/>
      <c r="AI3" s="86" t="s">
        <v>46</v>
      </c>
      <c r="AJ3" s="86"/>
      <c r="AK3" s="86"/>
      <c r="AL3" s="86"/>
      <c r="AM3" s="86"/>
      <c r="AN3" s="86"/>
      <c r="AO3" s="86"/>
      <c r="AP3" s="86"/>
      <c r="AQ3" s="86"/>
      <c r="AR3" s="32"/>
      <c r="AT3" s="86" t="s">
        <v>48</v>
      </c>
      <c r="AU3" s="86"/>
      <c r="AV3" s="86"/>
      <c r="AW3" s="86"/>
      <c r="AX3" s="86"/>
      <c r="AY3" s="86"/>
      <c r="AZ3" s="86"/>
      <c r="BA3" s="86"/>
      <c r="BB3" s="86"/>
      <c r="BC3" s="32"/>
      <c r="BE3" s="86" t="s">
        <v>50</v>
      </c>
      <c r="BF3" s="86"/>
      <c r="BG3" s="86"/>
      <c r="BH3" s="86"/>
      <c r="BI3" s="86"/>
      <c r="BJ3" s="86"/>
      <c r="BK3" s="86"/>
      <c r="BL3" s="86"/>
      <c r="BM3" s="86"/>
      <c r="BN3" s="32"/>
      <c r="BP3" s="76" t="s">
        <v>52</v>
      </c>
      <c r="BQ3" s="76"/>
      <c r="BR3" s="76"/>
      <c r="BS3" s="76"/>
      <c r="BT3" s="76"/>
      <c r="BU3" s="76"/>
      <c r="BV3" s="76"/>
      <c r="BW3" s="76"/>
      <c r="BX3" s="76"/>
      <c r="BY3" s="32"/>
      <c r="CA3" s="76" t="s">
        <v>54</v>
      </c>
      <c r="CB3" s="76"/>
      <c r="CC3" s="76"/>
      <c r="CD3" s="76"/>
      <c r="CE3" s="76"/>
      <c r="CF3" s="76"/>
      <c r="CG3" s="76"/>
      <c r="CH3" s="76"/>
      <c r="CI3" s="76"/>
      <c r="CJ3" s="32"/>
      <c r="CL3" s="76" t="s">
        <v>56</v>
      </c>
      <c r="CM3" s="76"/>
      <c r="CN3" s="76"/>
      <c r="CO3" s="76"/>
      <c r="CP3" s="76"/>
      <c r="CQ3" s="76"/>
      <c r="CR3" s="76"/>
      <c r="CS3" s="76"/>
      <c r="CT3" s="76"/>
      <c r="CV3" s="76" t="s">
        <v>58</v>
      </c>
      <c r="CW3" s="76"/>
      <c r="CX3" s="76"/>
      <c r="CY3" s="76"/>
      <c r="CZ3" s="76"/>
      <c r="DA3" s="76"/>
      <c r="DB3" s="76"/>
      <c r="DC3" s="76"/>
      <c r="DD3" s="76"/>
      <c r="DF3" s="76" t="s">
        <v>60</v>
      </c>
      <c r="DG3" s="76"/>
      <c r="DH3" s="76"/>
      <c r="DI3" s="76"/>
      <c r="DJ3" s="76"/>
      <c r="DK3" s="76"/>
      <c r="DL3" s="76"/>
      <c r="DM3" s="76"/>
      <c r="DN3" s="76"/>
      <c r="DP3" s="76" t="s">
        <v>62</v>
      </c>
      <c r="DQ3" s="76"/>
      <c r="DR3" s="76"/>
      <c r="DS3" s="76"/>
      <c r="DT3" s="76"/>
      <c r="DU3" s="76"/>
      <c r="DV3" s="76"/>
      <c r="DW3" s="76"/>
      <c r="DX3" s="76"/>
    </row>
    <row r="4" spans="2:131" ht="25.5" customHeight="1" x14ac:dyDescent="0.2">
      <c r="B4" s="85" t="s">
        <v>41</v>
      </c>
      <c r="C4" s="85"/>
      <c r="D4" s="85"/>
      <c r="E4" s="85"/>
      <c r="F4" s="85"/>
      <c r="G4" s="85"/>
      <c r="H4" s="85"/>
      <c r="I4" s="85"/>
      <c r="J4" s="85"/>
      <c r="K4" s="33"/>
      <c r="M4" s="85" t="s">
        <v>43</v>
      </c>
      <c r="N4" s="85"/>
      <c r="O4" s="85"/>
      <c r="P4" s="85"/>
      <c r="Q4" s="85"/>
      <c r="R4" s="85"/>
      <c r="S4" s="85"/>
      <c r="T4" s="85"/>
      <c r="U4" s="85"/>
      <c r="V4" s="33"/>
      <c r="X4" s="85" t="s">
        <v>45</v>
      </c>
      <c r="Y4" s="85"/>
      <c r="Z4" s="85"/>
      <c r="AA4" s="85"/>
      <c r="AB4" s="85"/>
      <c r="AC4" s="85"/>
      <c r="AD4" s="85"/>
      <c r="AE4" s="85"/>
      <c r="AF4" s="85"/>
      <c r="AG4" s="33"/>
      <c r="AI4" s="85" t="s">
        <v>47</v>
      </c>
      <c r="AJ4" s="85"/>
      <c r="AK4" s="85"/>
      <c r="AL4" s="85"/>
      <c r="AM4" s="85"/>
      <c r="AN4" s="85"/>
      <c r="AO4" s="85"/>
      <c r="AP4" s="85"/>
      <c r="AQ4" s="85"/>
      <c r="AR4" s="33"/>
      <c r="AT4" s="85" t="s">
        <v>49</v>
      </c>
      <c r="AU4" s="85"/>
      <c r="AV4" s="85"/>
      <c r="AW4" s="85"/>
      <c r="AX4" s="85"/>
      <c r="AY4" s="85"/>
      <c r="AZ4" s="85"/>
      <c r="BA4" s="85"/>
      <c r="BB4" s="85"/>
      <c r="BC4" s="33"/>
      <c r="BE4" s="85" t="s">
        <v>51</v>
      </c>
      <c r="BF4" s="85"/>
      <c r="BG4" s="85"/>
      <c r="BH4" s="85"/>
      <c r="BI4" s="85"/>
      <c r="BJ4" s="85"/>
      <c r="BK4" s="85"/>
      <c r="BL4" s="85"/>
      <c r="BM4" s="85"/>
      <c r="BN4" s="33"/>
      <c r="BP4" s="77" t="s">
        <v>53</v>
      </c>
      <c r="BQ4" s="77"/>
      <c r="BR4" s="77"/>
      <c r="BS4" s="77"/>
      <c r="BT4" s="77"/>
      <c r="BU4" s="77"/>
      <c r="BV4" s="77"/>
      <c r="BW4" s="77"/>
      <c r="BX4" s="77"/>
      <c r="BY4" s="33"/>
      <c r="CA4" s="77" t="s">
        <v>55</v>
      </c>
      <c r="CB4" s="77"/>
      <c r="CC4" s="77"/>
      <c r="CD4" s="77"/>
      <c r="CE4" s="77"/>
      <c r="CF4" s="77"/>
      <c r="CG4" s="77"/>
      <c r="CH4" s="77"/>
      <c r="CI4" s="77"/>
      <c r="CJ4" s="33"/>
      <c r="CL4" s="77" t="s">
        <v>57</v>
      </c>
      <c r="CM4" s="77"/>
      <c r="CN4" s="77"/>
      <c r="CO4" s="77"/>
      <c r="CP4" s="77"/>
      <c r="CQ4" s="77"/>
      <c r="CR4" s="77"/>
      <c r="CS4" s="77"/>
      <c r="CT4" s="77"/>
      <c r="CV4" s="77" t="s">
        <v>59</v>
      </c>
      <c r="CW4" s="77"/>
      <c r="CX4" s="77"/>
      <c r="CY4" s="77"/>
      <c r="CZ4" s="77"/>
      <c r="DA4" s="77"/>
      <c r="DB4" s="77"/>
      <c r="DC4" s="77"/>
      <c r="DD4" s="77"/>
      <c r="DF4" s="77" t="s">
        <v>61</v>
      </c>
      <c r="DG4" s="77"/>
      <c r="DH4" s="77"/>
      <c r="DI4" s="77"/>
      <c r="DJ4" s="77"/>
      <c r="DK4" s="77"/>
      <c r="DL4" s="77"/>
      <c r="DM4" s="77"/>
      <c r="DN4" s="77"/>
      <c r="DP4" s="77" t="s">
        <v>63</v>
      </c>
      <c r="DQ4" s="77"/>
      <c r="DR4" s="77"/>
      <c r="DS4" s="77"/>
      <c r="DT4" s="77"/>
      <c r="DU4" s="77"/>
      <c r="DV4" s="77"/>
      <c r="DW4" s="77"/>
      <c r="DX4" s="77"/>
    </row>
    <row r="5" spans="2:131" ht="9.75" customHeight="1" thickBot="1" x14ac:dyDescent="0.4">
      <c r="B5" s="11"/>
      <c r="C5" s="11"/>
      <c r="D5" s="11"/>
      <c r="E5" s="12"/>
      <c r="F5" s="12"/>
      <c r="G5" s="11"/>
      <c r="H5" s="11"/>
      <c r="I5" s="12"/>
      <c r="J5" s="11"/>
      <c r="K5" s="13"/>
      <c r="M5" s="13"/>
      <c r="N5" s="13"/>
      <c r="O5" s="13"/>
      <c r="P5" s="14"/>
      <c r="Q5" s="14"/>
      <c r="R5" s="13"/>
      <c r="S5" s="13"/>
      <c r="T5" s="14"/>
      <c r="U5" s="13"/>
      <c r="V5" s="13"/>
      <c r="X5" s="13"/>
      <c r="Y5" s="13"/>
      <c r="Z5" s="13"/>
      <c r="AA5" s="14"/>
      <c r="AB5" s="14"/>
      <c r="AC5" s="13"/>
      <c r="AD5" s="13"/>
      <c r="AE5" s="14"/>
      <c r="AF5" s="13"/>
      <c r="AG5" s="13"/>
      <c r="AI5" s="13"/>
      <c r="AJ5" s="13"/>
      <c r="AK5" s="13"/>
      <c r="AL5" s="14"/>
      <c r="AM5" s="14"/>
      <c r="AN5" s="13"/>
      <c r="AO5" s="13"/>
      <c r="AP5" s="14"/>
      <c r="AQ5" s="13"/>
      <c r="AR5" s="13"/>
      <c r="AT5" s="13"/>
      <c r="AU5" s="13"/>
      <c r="AV5" s="13"/>
      <c r="AW5" s="14"/>
      <c r="AX5" s="14"/>
      <c r="AY5" s="13"/>
      <c r="AZ5" s="13"/>
      <c r="BA5" s="14"/>
      <c r="BB5" s="13"/>
      <c r="BC5" s="13"/>
      <c r="BE5" s="13"/>
      <c r="BF5" s="13"/>
      <c r="BG5" s="13"/>
      <c r="BH5" s="14"/>
      <c r="BI5" s="14"/>
      <c r="BJ5" s="13"/>
      <c r="BK5" s="13"/>
      <c r="BL5" s="14"/>
      <c r="BM5" s="13"/>
      <c r="BN5" s="13"/>
      <c r="BP5" s="1"/>
      <c r="BQ5" s="1"/>
      <c r="BR5" s="1"/>
      <c r="BS5" s="2"/>
      <c r="BT5" s="2"/>
      <c r="BU5" s="1"/>
      <c r="BV5" s="1"/>
      <c r="BW5" s="2"/>
      <c r="BX5" s="1"/>
      <c r="BY5" s="13"/>
      <c r="CA5" s="1"/>
      <c r="CB5" s="1"/>
      <c r="CC5" s="1"/>
      <c r="CD5" s="2"/>
      <c r="CE5" s="2"/>
      <c r="CF5" s="1"/>
      <c r="CG5" s="1"/>
      <c r="CH5" s="2"/>
      <c r="CI5" s="1"/>
      <c r="CJ5" s="13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64"/>
      <c r="C6" s="78" t="s">
        <v>0</v>
      </c>
      <c r="D6" s="79"/>
      <c r="E6" s="80" t="s">
        <v>1</v>
      </c>
      <c r="F6" s="79"/>
      <c r="G6" s="23" t="s">
        <v>2</v>
      </c>
      <c r="H6" s="23"/>
      <c r="I6" s="23" t="s">
        <v>3</v>
      </c>
      <c r="J6" s="39"/>
      <c r="K6" s="35" t="s">
        <v>35</v>
      </c>
      <c r="M6" s="64"/>
      <c r="N6" s="78" t="s">
        <v>0</v>
      </c>
      <c r="O6" s="79"/>
      <c r="P6" s="80" t="s">
        <v>1</v>
      </c>
      <c r="Q6" s="79"/>
      <c r="R6" s="23" t="s">
        <v>2</v>
      </c>
      <c r="S6" s="23"/>
      <c r="T6" s="23" t="s">
        <v>3</v>
      </c>
      <c r="U6" s="39"/>
      <c r="V6" s="35" t="s">
        <v>35</v>
      </c>
      <c r="X6" s="64"/>
      <c r="Y6" s="78" t="s">
        <v>0</v>
      </c>
      <c r="Z6" s="79"/>
      <c r="AA6" s="80" t="s">
        <v>1</v>
      </c>
      <c r="AB6" s="79"/>
      <c r="AC6" s="23" t="s">
        <v>2</v>
      </c>
      <c r="AD6" s="23"/>
      <c r="AE6" s="23" t="s">
        <v>3</v>
      </c>
      <c r="AF6" s="39"/>
      <c r="AG6" s="35" t="s">
        <v>35</v>
      </c>
      <c r="AI6" s="64"/>
      <c r="AJ6" s="78" t="s">
        <v>0</v>
      </c>
      <c r="AK6" s="79"/>
      <c r="AL6" s="80" t="s">
        <v>1</v>
      </c>
      <c r="AM6" s="79"/>
      <c r="AN6" s="23" t="s">
        <v>2</v>
      </c>
      <c r="AO6" s="23"/>
      <c r="AP6" s="23" t="s">
        <v>3</v>
      </c>
      <c r="AQ6" s="39"/>
      <c r="AR6" s="35" t="s">
        <v>35</v>
      </c>
      <c r="AT6" s="64"/>
      <c r="AU6" s="78" t="s">
        <v>0</v>
      </c>
      <c r="AV6" s="79"/>
      <c r="AW6" s="80" t="s">
        <v>1</v>
      </c>
      <c r="AX6" s="79"/>
      <c r="AY6" s="23" t="s">
        <v>2</v>
      </c>
      <c r="AZ6" s="23"/>
      <c r="BA6" s="23" t="s">
        <v>3</v>
      </c>
      <c r="BB6" s="39"/>
      <c r="BC6" s="35" t="s">
        <v>35</v>
      </c>
      <c r="BE6" s="64"/>
      <c r="BF6" s="78" t="s">
        <v>0</v>
      </c>
      <c r="BG6" s="79"/>
      <c r="BH6" s="80" t="s">
        <v>1</v>
      </c>
      <c r="BI6" s="79"/>
      <c r="BJ6" s="23" t="s">
        <v>2</v>
      </c>
      <c r="BK6" s="23"/>
      <c r="BL6" s="23" t="s">
        <v>3</v>
      </c>
      <c r="BM6" s="39"/>
      <c r="BN6" s="35" t="s">
        <v>35</v>
      </c>
      <c r="BP6" s="64"/>
      <c r="BQ6" s="78" t="s">
        <v>0</v>
      </c>
      <c r="BR6" s="79"/>
      <c r="BS6" s="80" t="s">
        <v>1</v>
      </c>
      <c r="BT6" s="79"/>
      <c r="BU6" s="23" t="s">
        <v>2</v>
      </c>
      <c r="BV6" s="23"/>
      <c r="BW6" s="23" t="s">
        <v>3</v>
      </c>
      <c r="BX6" s="39"/>
      <c r="BY6" s="35" t="s">
        <v>35</v>
      </c>
      <c r="CA6" s="64"/>
      <c r="CB6" s="78" t="s">
        <v>0</v>
      </c>
      <c r="CC6" s="79"/>
      <c r="CD6" s="80" t="s">
        <v>1</v>
      </c>
      <c r="CE6" s="79"/>
      <c r="CF6" s="23" t="s">
        <v>2</v>
      </c>
      <c r="CG6" s="23"/>
      <c r="CH6" s="23" t="s">
        <v>3</v>
      </c>
      <c r="CI6" s="39"/>
      <c r="CJ6" s="35" t="s">
        <v>35</v>
      </c>
      <c r="CL6" s="64"/>
      <c r="CM6" s="78" t="s">
        <v>0</v>
      </c>
      <c r="CN6" s="79"/>
      <c r="CO6" s="80" t="s">
        <v>1</v>
      </c>
      <c r="CP6" s="79"/>
      <c r="CQ6" s="23" t="s">
        <v>2</v>
      </c>
      <c r="CR6" s="23"/>
      <c r="CS6" s="23" t="s">
        <v>3</v>
      </c>
      <c r="CT6" s="39"/>
      <c r="CV6" s="64"/>
      <c r="CW6" s="78" t="s">
        <v>0</v>
      </c>
      <c r="CX6" s="79"/>
      <c r="CY6" s="80" t="s">
        <v>1</v>
      </c>
      <c r="CZ6" s="79"/>
      <c r="DA6" s="23" t="s">
        <v>2</v>
      </c>
      <c r="DB6" s="23"/>
      <c r="DC6" s="23" t="s">
        <v>3</v>
      </c>
      <c r="DD6" s="39"/>
      <c r="DF6" s="64"/>
      <c r="DG6" s="78" t="s">
        <v>0</v>
      </c>
      <c r="DH6" s="79"/>
      <c r="DI6" s="80" t="s">
        <v>1</v>
      </c>
      <c r="DJ6" s="79"/>
      <c r="DK6" s="23" t="s">
        <v>2</v>
      </c>
      <c r="DL6" s="23"/>
      <c r="DM6" s="23" t="s">
        <v>3</v>
      </c>
      <c r="DN6" s="39"/>
      <c r="DP6" s="64"/>
      <c r="DQ6" s="78" t="s">
        <v>0</v>
      </c>
      <c r="DR6" s="79"/>
      <c r="DS6" s="80" t="s">
        <v>1</v>
      </c>
      <c r="DT6" s="79"/>
      <c r="DU6" s="23" t="s">
        <v>2</v>
      </c>
      <c r="DV6" s="23"/>
      <c r="DW6" s="23" t="s">
        <v>3</v>
      </c>
      <c r="DX6" s="39"/>
    </row>
    <row r="7" spans="2:131" ht="18.75" customHeight="1" x14ac:dyDescent="0.2">
      <c r="B7" s="65" t="s">
        <v>4</v>
      </c>
      <c r="C7" s="81" t="s">
        <v>5</v>
      </c>
      <c r="D7" s="82"/>
      <c r="E7" s="83" t="s">
        <v>6</v>
      </c>
      <c r="F7" s="82"/>
      <c r="G7" s="83" t="s">
        <v>6</v>
      </c>
      <c r="H7" s="82"/>
      <c r="I7" s="83" t="s">
        <v>7</v>
      </c>
      <c r="J7" s="81"/>
      <c r="K7" s="36" t="s">
        <v>36</v>
      </c>
      <c r="M7" s="65" t="s">
        <v>4</v>
      </c>
      <c r="N7" s="81" t="s">
        <v>5</v>
      </c>
      <c r="O7" s="82"/>
      <c r="P7" s="83" t="s">
        <v>6</v>
      </c>
      <c r="Q7" s="82"/>
      <c r="R7" s="83" t="s">
        <v>6</v>
      </c>
      <c r="S7" s="82"/>
      <c r="T7" s="83" t="s">
        <v>7</v>
      </c>
      <c r="U7" s="81"/>
      <c r="V7" s="36" t="s">
        <v>36</v>
      </c>
      <c r="X7" s="65" t="s">
        <v>4</v>
      </c>
      <c r="Y7" s="81" t="s">
        <v>5</v>
      </c>
      <c r="Z7" s="82"/>
      <c r="AA7" s="83" t="s">
        <v>6</v>
      </c>
      <c r="AB7" s="82"/>
      <c r="AC7" s="83" t="s">
        <v>6</v>
      </c>
      <c r="AD7" s="82"/>
      <c r="AE7" s="83" t="s">
        <v>7</v>
      </c>
      <c r="AF7" s="81"/>
      <c r="AG7" s="36" t="s">
        <v>36</v>
      </c>
      <c r="AI7" s="65" t="s">
        <v>4</v>
      </c>
      <c r="AJ7" s="81" t="s">
        <v>5</v>
      </c>
      <c r="AK7" s="82"/>
      <c r="AL7" s="83" t="s">
        <v>6</v>
      </c>
      <c r="AM7" s="82"/>
      <c r="AN7" s="83" t="s">
        <v>6</v>
      </c>
      <c r="AO7" s="82"/>
      <c r="AP7" s="83" t="s">
        <v>7</v>
      </c>
      <c r="AQ7" s="81"/>
      <c r="AR7" s="36" t="s">
        <v>36</v>
      </c>
      <c r="AT7" s="65" t="s">
        <v>4</v>
      </c>
      <c r="AU7" s="81" t="s">
        <v>5</v>
      </c>
      <c r="AV7" s="82"/>
      <c r="AW7" s="83" t="s">
        <v>6</v>
      </c>
      <c r="AX7" s="82"/>
      <c r="AY7" s="83" t="s">
        <v>6</v>
      </c>
      <c r="AZ7" s="82"/>
      <c r="BA7" s="83" t="s">
        <v>7</v>
      </c>
      <c r="BB7" s="81"/>
      <c r="BC7" s="36" t="s">
        <v>36</v>
      </c>
      <c r="BE7" s="65" t="s">
        <v>4</v>
      </c>
      <c r="BF7" s="81" t="s">
        <v>5</v>
      </c>
      <c r="BG7" s="82"/>
      <c r="BH7" s="83" t="s">
        <v>6</v>
      </c>
      <c r="BI7" s="82"/>
      <c r="BJ7" s="83" t="s">
        <v>6</v>
      </c>
      <c r="BK7" s="82"/>
      <c r="BL7" s="83" t="s">
        <v>7</v>
      </c>
      <c r="BM7" s="81"/>
      <c r="BN7" s="36" t="s">
        <v>36</v>
      </c>
      <c r="BP7" s="65" t="s">
        <v>4</v>
      </c>
      <c r="BQ7" s="81" t="s">
        <v>5</v>
      </c>
      <c r="BR7" s="82"/>
      <c r="BS7" s="83" t="s">
        <v>6</v>
      </c>
      <c r="BT7" s="82"/>
      <c r="BU7" s="83" t="s">
        <v>6</v>
      </c>
      <c r="BV7" s="82"/>
      <c r="BW7" s="83" t="s">
        <v>7</v>
      </c>
      <c r="BX7" s="81"/>
      <c r="BY7" s="36" t="s">
        <v>36</v>
      </c>
      <c r="CA7" s="65" t="s">
        <v>4</v>
      </c>
      <c r="CB7" s="81" t="s">
        <v>5</v>
      </c>
      <c r="CC7" s="82"/>
      <c r="CD7" s="83" t="s">
        <v>6</v>
      </c>
      <c r="CE7" s="82"/>
      <c r="CF7" s="83" t="s">
        <v>6</v>
      </c>
      <c r="CG7" s="82"/>
      <c r="CH7" s="83" t="s">
        <v>7</v>
      </c>
      <c r="CI7" s="81"/>
      <c r="CJ7" s="36" t="s">
        <v>36</v>
      </c>
      <c r="CL7" s="65" t="s">
        <v>4</v>
      </c>
      <c r="CM7" s="81" t="s">
        <v>5</v>
      </c>
      <c r="CN7" s="82"/>
      <c r="CO7" s="83" t="s">
        <v>6</v>
      </c>
      <c r="CP7" s="82"/>
      <c r="CQ7" s="83" t="s">
        <v>6</v>
      </c>
      <c r="CR7" s="82"/>
      <c r="CS7" s="83" t="s">
        <v>7</v>
      </c>
      <c r="CT7" s="81"/>
      <c r="CV7" s="65" t="s">
        <v>4</v>
      </c>
      <c r="CW7" s="81" t="s">
        <v>5</v>
      </c>
      <c r="CX7" s="82"/>
      <c r="CY7" s="83" t="s">
        <v>6</v>
      </c>
      <c r="CZ7" s="82"/>
      <c r="DA7" s="83" t="s">
        <v>6</v>
      </c>
      <c r="DB7" s="82"/>
      <c r="DC7" s="83" t="s">
        <v>7</v>
      </c>
      <c r="DD7" s="81"/>
      <c r="DF7" s="65" t="s">
        <v>4</v>
      </c>
      <c r="DG7" s="81" t="s">
        <v>5</v>
      </c>
      <c r="DH7" s="82"/>
      <c r="DI7" s="83" t="s">
        <v>6</v>
      </c>
      <c r="DJ7" s="82"/>
      <c r="DK7" s="83" t="s">
        <v>6</v>
      </c>
      <c r="DL7" s="82"/>
      <c r="DM7" s="83" t="s">
        <v>7</v>
      </c>
      <c r="DN7" s="81"/>
      <c r="DP7" s="65" t="s">
        <v>4</v>
      </c>
      <c r="DQ7" s="81" t="s">
        <v>5</v>
      </c>
      <c r="DR7" s="82"/>
      <c r="DS7" s="83" t="s">
        <v>6</v>
      </c>
      <c r="DT7" s="82"/>
      <c r="DU7" s="83" t="s">
        <v>6</v>
      </c>
      <c r="DV7" s="82"/>
      <c r="DW7" s="83" t="s">
        <v>7</v>
      </c>
      <c r="DX7" s="81"/>
    </row>
    <row r="8" spans="2:131" ht="21.75" customHeight="1" thickBot="1" x14ac:dyDescent="0.25">
      <c r="B8" s="66"/>
      <c r="C8" s="61" t="s">
        <v>8</v>
      </c>
      <c r="D8" s="59" t="s">
        <v>9</v>
      </c>
      <c r="E8" s="59" t="s">
        <v>8</v>
      </c>
      <c r="F8" s="59" t="s">
        <v>9</v>
      </c>
      <c r="G8" s="59" t="s">
        <v>8</v>
      </c>
      <c r="H8" s="59" t="s">
        <v>9</v>
      </c>
      <c r="I8" s="59" t="s">
        <v>8</v>
      </c>
      <c r="J8" s="60" t="s">
        <v>9</v>
      </c>
      <c r="K8" s="37" t="s">
        <v>8</v>
      </c>
      <c r="M8" s="66"/>
      <c r="N8" s="61" t="s">
        <v>8</v>
      </c>
      <c r="O8" s="59" t="s">
        <v>9</v>
      </c>
      <c r="P8" s="59" t="s">
        <v>8</v>
      </c>
      <c r="Q8" s="59" t="s">
        <v>9</v>
      </c>
      <c r="R8" s="59" t="s">
        <v>8</v>
      </c>
      <c r="S8" s="59" t="s">
        <v>9</v>
      </c>
      <c r="T8" s="59" t="s">
        <v>8</v>
      </c>
      <c r="U8" s="60" t="s">
        <v>9</v>
      </c>
      <c r="V8" s="37" t="s">
        <v>8</v>
      </c>
      <c r="X8" s="66"/>
      <c r="Y8" s="61" t="s">
        <v>8</v>
      </c>
      <c r="Z8" s="59" t="s">
        <v>9</v>
      </c>
      <c r="AA8" s="59" t="s">
        <v>8</v>
      </c>
      <c r="AB8" s="59" t="s">
        <v>9</v>
      </c>
      <c r="AC8" s="59" t="s">
        <v>8</v>
      </c>
      <c r="AD8" s="59" t="s">
        <v>9</v>
      </c>
      <c r="AE8" s="59" t="s">
        <v>8</v>
      </c>
      <c r="AF8" s="60" t="s">
        <v>9</v>
      </c>
      <c r="AG8" s="37" t="s">
        <v>8</v>
      </c>
      <c r="AI8" s="66"/>
      <c r="AJ8" s="61" t="s">
        <v>8</v>
      </c>
      <c r="AK8" s="59" t="s">
        <v>9</v>
      </c>
      <c r="AL8" s="59" t="s">
        <v>8</v>
      </c>
      <c r="AM8" s="59" t="s">
        <v>9</v>
      </c>
      <c r="AN8" s="59" t="s">
        <v>8</v>
      </c>
      <c r="AO8" s="59" t="s">
        <v>9</v>
      </c>
      <c r="AP8" s="59" t="s">
        <v>8</v>
      </c>
      <c r="AQ8" s="60" t="s">
        <v>9</v>
      </c>
      <c r="AR8" s="37" t="s">
        <v>8</v>
      </c>
      <c r="AT8" s="66"/>
      <c r="AU8" s="61" t="s">
        <v>8</v>
      </c>
      <c r="AV8" s="59" t="s">
        <v>9</v>
      </c>
      <c r="AW8" s="59" t="s">
        <v>8</v>
      </c>
      <c r="AX8" s="59" t="s">
        <v>9</v>
      </c>
      <c r="AY8" s="59" t="s">
        <v>8</v>
      </c>
      <c r="AZ8" s="59" t="s">
        <v>9</v>
      </c>
      <c r="BA8" s="59" t="s">
        <v>8</v>
      </c>
      <c r="BB8" s="60" t="s">
        <v>9</v>
      </c>
      <c r="BC8" s="37" t="s">
        <v>8</v>
      </c>
      <c r="BE8" s="66"/>
      <c r="BF8" s="61" t="s">
        <v>8</v>
      </c>
      <c r="BG8" s="59" t="s">
        <v>9</v>
      </c>
      <c r="BH8" s="59" t="s">
        <v>8</v>
      </c>
      <c r="BI8" s="59" t="s">
        <v>9</v>
      </c>
      <c r="BJ8" s="59" t="s">
        <v>8</v>
      </c>
      <c r="BK8" s="59" t="s">
        <v>9</v>
      </c>
      <c r="BL8" s="59" t="s">
        <v>8</v>
      </c>
      <c r="BM8" s="60" t="s">
        <v>9</v>
      </c>
      <c r="BN8" s="37" t="s">
        <v>8</v>
      </c>
      <c r="BP8" s="66"/>
      <c r="BQ8" s="61" t="s">
        <v>8</v>
      </c>
      <c r="BR8" s="59" t="s">
        <v>9</v>
      </c>
      <c r="BS8" s="59" t="s">
        <v>8</v>
      </c>
      <c r="BT8" s="59" t="s">
        <v>9</v>
      </c>
      <c r="BU8" s="59" t="s">
        <v>8</v>
      </c>
      <c r="BV8" s="59" t="s">
        <v>9</v>
      </c>
      <c r="BW8" s="59" t="s">
        <v>8</v>
      </c>
      <c r="BX8" s="60" t="s">
        <v>9</v>
      </c>
      <c r="BY8" s="37" t="s">
        <v>8</v>
      </c>
      <c r="CA8" s="66"/>
      <c r="CB8" s="61" t="s">
        <v>8</v>
      </c>
      <c r="CC8" s="59" t="s">
        <v>9</v>
      </c>
      <c r="CD8" s="59" t="s">
        <v>8</v>
      </c>
      <c r="CE8" s="59" t="s">
        <v>9</v>
      </c>
      <c r="CF8" s="59" t="s">
        <v>8</v>
      </c>
      <c r="CG8" s="59" t="s">
        <v>9</v>
      </c>
      <c r="CH8" s="59" t="s">
        <v>8</v>
      </c>
      <c r="CI8" s="60" t="s">
        <v>9</v>
      </c>
      <c r="CJ8" s="37" t="s">
        <v>8</v>
      </c>
      <c r="CL8" s="66"/>
      <c r="CM8" s="61" t="s">
        <v>8</v>
      </c>
      <c r="CN8" s="59" t="s">
        <v>9</v>
      </c>
      <c r="CO8" s="59" t="s">
        <v>8</v>
      </c>
      <c r="CP8" s="59" t="s">
        <v>9</v>
      </c>
      <c r="CQ8" s="59" t="s">
        <v>8</v>
      </c>
      <c r="CR8" s="59" t="s">
        <v>9</v>
      </c>
      <c r="CS8" s="59" t="s">
        <v>8</v>
      </c>
      <c r="CT8" s="60" t="s">
        <v>9</v>
      </c>
      <c r="CV8" s="66"/>
      <c r="CW8" s="61" t="s">
        <v>8</v>
      </c>
      <c r="CX8" s="59" t="s">
        <v>9</v>
      </c>
      <c r="CY8" s="59" t="s">
        <v>8</v>
      </c>
      <c r="CZ8" s="59" t="s">
        <v>9</v>
      </c>
      <c r="DA8" s="59" t="s">
        <v>8</v>
      </c>
      <c r="DB8" s="59" t="s">
        <v>9</v>
      </c>
      <c r="DC8" s="59" t="s">
        <v>8</v>
      </c>
      <c r="DD8" s="60" t="s">
        <v>9</v>
      </c>
      <c r="DF8" s="66"/>
      <c r="DG8" s="61" t="s">
        <v>8</v>
      </c>
      <c r="DH8" s="59" t="s">
        <v>9</v>
      </c>
      <c r="DI8" s="59" t="s">
        <v>8</v>
      </c>
      <c r="DJ8" s="59" t="s">
        <v>9</v>
      </c>
      <c r="DK8" s="59" t="s">
        <v>8</v>
      </c>
      <c r="DL8" s="59" t="s">
        <v>9</v>
      </c>
      <c r="DM8" s="59" t="s">
        <v>8</v>
      </c>
      <c r="DN8" s="60" t="s">
        <v>9</v>
      </c>
      <c r="DP8" s="66"/>
      <c r="DQ8" s="61" t="s">
        <v>8</v>
      </c>
      <c r="DR8" s="59" t="s">
        <v>9</v>
      </c>
      <c r="DS8" s="59" t="s">
        <v>8</v>
      </c>
      <c r="DT8" s="59" t="s">
        <v>9</v>
      </c>
      <c r="DU8" s="59" t="s">
        <v>8</v>
      </c>
      <c r="DV8" s="59" t="s">
        <v>9</v>
      </c>
      <c r="DW8" s="59" t="s">
        <v>8</v>
      </c>
      <c r="DX8" s="60" t="s">
        <v>9</v>
      </c>
    </row>
    <row r="9" spans="2:131" ht="24" customHeight="1" x14ac:dyDescent="0.2">
      <c r="B9" s="67">
        <v>1</v>
      </c>
      <c r="C9" s="62">
        <v>2</v>
      </c>
      <c r="D9" s="58">
        <v>1</v>
      </c>
      <c r="E9" s="58">
        <v>3</v>
      </c>
      <c r="F9" s="58">
        <v>4</v>
      </c>
      <c r="G9" s="58">
        <v>1</v>
      </c>
      <c r="H9" s="58">
        <v>3</v>
      </c>
      <c r="I9" s="58">
        <v>0</v>
      </c>
      <c r="J9" s="58">
        <v>0</v>
      </c>
      <c r="K9" s="41">
        <f>IF(AND(E9=0,G9=0),0,+(E9+G9)/2-10)</f>
        <v>-8</v>
      </c>
      <c r="M9" s="67">
        <v>1</v>
      </c>
      <c r="N9" s="62">
        <v>0</v>
      </c>
      <c r="O9" s="58">
        <v>0</v>
      </c>
      <c r="P9" s="58">
        <v>6</v>
      </c>
      <c r="Q9" s="58">
        <v>4</v>
      </c>
      <c r="R9" s="58">
        <v>3</v>
      </c>
      <c r="S9" s="58">
        <v>-1</v>
      </c>
      <c r="T9" s="58">
        <v>0</v>
      </c>
      <c r="U9" s="58">
        <v>4</v>
      </c>
      <c r="V9" s="41">
        <f>IF(AND(P9=0,R9=0),0,+(P9+R9)/2-10)</f>
        <v>-5.5</v>
      </c>
      <c r="X9" s="67">
        <v>1</v>
      </c>
      <c r="Y9" s="62">
        <v>0</v>
      </c>
      <c r="Z9" s="58">
        <v>0</v>
      </c>
      <c r="AA9" s="58">
        <v>-4</v>
      </c>
      <c r="AB9" s="58">
        <v>-4</v>
      </c>
      <c r="AC9" s="58">
        <v>-13</v>
      </c>
      <c r="AD9" s="58">
        <v>-16</v>
      </c>
      <c r="AE9" s="58">
        <v>0</v>
      </c>
      <c r="AF9" s="58">
        <v>9</v>
      </c>
      <c r="AG9" s="41">
        <f>IF(AND(AA9=0,AC9=0),0,+(AA9+AC9)/2-10)</f>
        <v>-18.5</v>
      </c>
      <c r="AI9" s="67">
        <v>1</v>
      </c>
      <c r="AJ9" s="62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41">
        <f>IF(AND(AL9=0,AN9=0),0,+(AL9+AN9)/2-10)</f>
        <v>0</v>
      </c>
      <c r="AT9" s="67">
        <v>1</v>
      </c>
      <c r="AU9" s="62">
        <v>0</v>
      </c>
      <c r="AV9" s="58">
        <v>0</v>
      </c>
      <c r="AW9" s="58">
        <v>0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41">
        <f>IF(AND(AW9=0,AY9=0),0,+(AW9+AY9)/2-10)</f>
        <v>0</v>
      </c>
      <c r="BE9" s="67">
        <v>1</v>
      </c>
      <c r="BF9" s="62">
        <v>0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</v>
      </c>
      <c r="BM9" s="58">
        <v>0</v>
      </c>
      <c r="BN9" s="41">
        <f>IF(AND(BH9=0,BJ9=0),0,+(BH9+BJ9)/2-10)</f>
        <v>0</v>
      </c>
      <c r="BP9" s="67">
        <v>1</v>
      </c>
      <c r="BQ9" s="62">
        <v>0</v>
      </c>
      <c r="BR9" s="58">
        <v>0</v>
      </c>
      <c r="BS9" s="58">
        <v>0</v>
      </c>
      <c r="BT9" s="58">
        <v>0</v>
      </c>
      <c r="BU9" s="58">
        <v>0</v>
      </c>
      <c r="BV9" s="58">
        <v>0</v>
      </c>
      <c r="BW9" s="58">
        <v>0</v>
      </c>
      <c r="BX9" s="58">
        <v>0</v>
      </c>
      <c r="BY9" s="41">
        <f>IF(AND(BS9=0,BU9=0),0,+(BS9+BU9)/2-10)</f>
        <v>0</v>
      </c>
      <c r="CA9" s="67">
        <v>1</v>
      </c>
      <c r="CB9" s="62">
        <v>0</v>
      </c>
      <c r="CC9" s="58">
        <v>0</v>
      </c>
      <c r="CD9" s="58">
        <v>0</v>
      </c>
      <c r="CE9" s="58">
        <v>0</v>
      </c>
      <c r="CF9" s="58">
        <v>0</v>
      </c>
      <c r="CG9" s="58">
        <v>0</v>
      </c>
      <c r="CH9" s="58">
        <v>0</v>
      </c>
      <c r="CI9" s="58">
        <v>0</v>
      </c>
      <c r="CJ9" s="41">
        <f>IF(AND(CD9=0,CF9=0),0,+(CD9+CF9)/2-10)</f>
        <v>0</v>
      </c>
      <c r="CL9" s="67">
        <v>1</v>
      </c>
      <c r="CM9" s="62">
        <v>0</v>
      </c>
      <c r="CN9" s="58">
        <v>0</v>
      </c>
      <c r="CO9" s="58">
        <v>0</v>
      </c>
      <c r="CP9" s="58">
        <v>0</v>
      </c>
      <c r="CQ9" s="58">
        <v>0</v>
      </c>
      <c r="CR9" s="58">
        <v>0</v>
      </c>
      <c r="CS9" s="58">
        <v>0</v>
      </c>
      <c r="CT9" s="58">
        <v>0</v>
      </c>
      <c r="CV9" s="67">
        <v>1</v>
      </c>
      <c r="CW9" s="62">
        <v>0</v>
      </c>
      <c r="CX9" s="58">
        <v>0</v>
      </c>
      <c r="CY9" s="58">
        <v>0</v>
      </c>
      <c r="CZ9" s="58">
        <v>0</v>
      </c>
      <c r="DA9" s="58">
        <v>0</v>
      </c>
      <c r="DB9" s="58">
        <v>0</v>
      </c>
      <c r="DC9" s="58">
        <v>0</v>
      </c>
      <c r="DD9" s="58">
        <v>0</v>
      </c>
      <c r="DF9" s="67">
        <v>1</v>
      </c>
      <c r="DG9" s="62">
        <v>0</v>
      </c>
      <c r="DH9" s="58">
        <v>0</v>
      </c>
      <c r="DI9" s="58">
        <v>0</v>
      </c>
      <c r="DJ9" s="58">
        <v>0</v>
      </c>
      <c r="DK9" s="58">
        <v>0</v>
      </c>
      <c r="DL9" s="58">
        <v>0</v>
      </c>
      <c r="DM9" s="58">
        <v>0</v>
      </c>
      <c r="DN9" s="58">
        <v>0</v>
      </c>
      <c r="DP9" s="67">
        <v>1</v>
      </c>
      <c r="DQ9" s="62">
        <v>0</v>
      </c>
      <c r="DR9" s="58">
        <v>0</v>
      </c>
      <c r="DS9" s="58">
        <v>0</v>
      </c>
      <c r="DT9" s="58">
        <v>0</v>
      </c>
      <c r="DU9" s="58">
        <v>0</v>
      </c>
      <c r="DV9" s="58">
        <v>0</v>
      </c>
      <c r="DW9" s="58">
        <v>0</v>
      </c>
      <c r="DX9" s="58">
        <v>0</v>
      </c>
    </row>
    <row r="10" spans="2:131" ht="24" customHeight="1" x14ac:dyDescent="0.2">
      <c r="B10" s="68">
        <v>2</v>
      </c>
      <c r="C10" s="63">
        <v>1</v>
      </c>
      <c r="D10" s="26">
        <v>0</v>
      </c>
      <c r="E10" s="26">
        <v>5</v>
      </c>
      <c r="F10" s="26">
        <v>8</v>
      </c>
      <c r="G10" s="26">
        <v>2</v>
      </c>
      <c r="H10" s="26">
        <v>1</v>
      </c>
      <c r="I10" s="26">
        <v>0</v>
      </c>
      <c r="J10" s="26">
        <v>0</v>
      </c>
      <c r="K10" s="42">
        <f t="shared" ref="K10:K36" si="0">IF(AND(E10=0,G10=0),0,K9+(E10+G10)/2-10)</f>
        <v>-14.5</v>
      </c>
      <c r="M10" s="68">
        <v>2</v>
      </c>
      <c r="N10" s="63">
        <v>0</v>
      </c>
      <c r="O10" s="26">
        <v>0</v>
      </c>
      <c r="P10" s="26">
        <v>9</v>
      </c>
      <c r="Q10" s="26">
        <v>8</v>
      </c>
      <c r="R10" s="26">
        <v>7</v>
      </c>
      <c r="S10" s="26">
        <v>5</v>
      </c>
      <c r="T10" s="26">
        <v>0</v>
      </c>
      <c r="U10" s="26">
        <v>4</v>
      </c>
      <c r="V10" s="42">
        <f t="shared" ref="V10:V36" si="1">IF(AND(P10=0,R10=0),0,V9+(P10+R10)/2-10)</f>
        <v>-7.5</v>
      </c>
      <c r="X10" s="68">
        <v>2</v>
      </c>
      <c r="Y10" s="63">
        <v>0</v>
      </c>
      <c r="Z10" s="26">
        <v>0</v>
      </c>
      <c r="AA10" s="26">
        <v>-5</v>
      </c>
      <c r="AB10" s="26">
        <v>-3</v>
      </c>
      <c r="AC10" s="26">
        <v>-8</v>
      </c>
      <c r="AD10" s="26">
        <v>-6</v>
      </c>
      <c r="AE10" s="26">
        <v>0</v>
      </c>
      <c r="AF10" s="26">
        <v>10</v>
      </c>
      <c r="AG10" s="42">
        <f t="shared" ref="AG10:AG36" si="2">IF(AND(AA10=0,AC10=0),0,AG9+(AA10+AC10)/2-10)</f>
        <v>-35</v>
      </c>
      <c r="AI10" s="68">
        <v>2</v>
      </c>
      <c r="AJ10" s="63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42">
        <f t="shared" ref="AR10:AR36" si="3">IF(AND(AL10=0,AN10=0),0,AR9+(AL10+AN10)/2-10)</f>
        <v>0</v>
      </c>
      <c r="AT10" s="68">
        <v>2</v>
      </c>
      <c r="AU10" s="63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42">
        <f t="shared" ref="BC10:BC36" si="4">IF(AND(AW10=0,AY10=0),0,BC9+(AW10+AY10)/2-10)</f>
        <v>0</v>
      </c>
      <c r="BE10" s="68">
        <v>2</v>
      </c>
      <c r="BF10" s="63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42">
        <f t="shared" ref="BN10:BN36" si="5">IF(AND(BH10=0,BJ10=0),0,BN9+(BH10+BJ10)/2-10)</f>
        <v>0</v>
      </c>
      <c r="BP10" s="68">
        <v>2</v>
      </c>
      <c r="BQ10" s="63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42">
        <f t="shared" ref="BY10:BY36" si="6">IF(AND(BS10=0,BU10=0),0,BY9+(BS10+BU10)/2-10)</f>
        <v>0</v>
      </c>
      <c r="CA10" s="68">
        <v>2</v>
      </c>
      <c r="CB10" s="63">
        <v>0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42">
        <f t="shared" ref="CJ10:CJ36" si="7">IF(AND(CD10=0,CF10=0),0,CJ9+(CD10+CF10)/2-10)</f>
        <v>0</v>
      </c>
      <c r="CL10" s="68">
        <v>2</v>
      </c>
      <c r="CM10" s="63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26">
        <v>0</v>
      </c>
      <c r="CV10" s="68">
        <v>2</v>
      </c>
      <c r="CW10" s="63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F10" s="68">
        <v>2</v>
      </c>
      <c r="DG10" s="63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P10" s="68">
        <v>2</v>
      </c>
      <c r="DQ10" s="63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</row>
    <row r="11" spans="2:131" ht="24" customHeight="1" x14ac:dyDescent="0.2">
      <c r="B11" s="68">
        <v>3</v>
      </c>
      <c r="C11" s="63">
        <v>2</v>
      </c>
      <c r="D11" s="26">
        <v>1</v>
      </c>
      <c r="E11" s="26">
        <v>6</v>
      </c>
      <c r="F11" s="26">
        <v>6</v>
      </c>
      <c r="G11" s="26">
        <v>2</v>
      </c>
      <c r="H11" s="26">
        <v>2</v>
      </c>
      <c r="I11" s="26">
        <v>0</v>
      </c>
      <c r="J11" s="26">
        <v>0</v>
      </c>
      <c r="K11" s="42">
        <f t="shared" si="0"/>
        <v>-20.5</v>
      </c>
      <c r="M11" s="68">
        <v>3</v>
      </c>
      <c r="N11" s="63">
        <v>6</v>
      </c>
      <c r="O11" s="26">
        <v>7</v>
      </c>
      <c r="P11" s="26">
        <v>10</v>
      </c>
      <c r="Q11" s="26">
        <v>10</v>
      </c>
      <c r="R11" s="26">
        <v>2</v>
      </c>
      <c r="S11" s="26">
        <v>3</v>
      </c>
      <c r="T11" s="26">
        <v>0</v>
      </c>
      <c r="U11" s="26">
        <v>0</v>
      </c>
      <c r="V11" s="42">
        <f t="shared" si="1"/>
        <v>-11.5</v>
      </c>
      <c r="X11" s="68">
        <v>3</v>
      </c>
      <c r="Y11" s="63">
        <v>2</v>
      </c>
      <c r="Z11" s="26">
        <v>6</v>
      </c>
      <c r="AA11" s="26">
        <v>-4</v>
      </c>
      <c r="AB11" s="26">
        <v>-3</v>
      </c>
      <c r="AC11" s="26">
        <v>-6</v>
      </c>
      <c r="AD11" s="26">
        <v>-4</v>
      </c>
      <c r="AE11" s="26">
        <v>0</v>
      </c>
      <c r="AF11" s="26">
        <v>0</v>
      </c>
      <c r="AG11" s="42">
        <f t="shared" si="2"/>
        <v>-50</v>
      </c>
      <c r="AI11" s="68">
        <v>3</v>
      </c>
      <c r="AJ11" s="63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42">
        <f t="shared" si="3"/>
        <v>0</v>
      </c>
      <c r="AT11" s="68">
        <v>3</v>
      </c>
      <c r="AU11" s="63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42">
        <f t="shared" si="4"/>
        <v>0</v>
      </c>
      <c r="BE11" s="68">
        <v>3</v>
      </c>
      <c r="BF11" s="63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42">
        <f t="shared" si="5"/>
        <v>0</v>
      </c>
      <c r="BP11" s="68">
        <v>3</v>
      </c>
      <c r="BQ11" s="63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42">
        <f t="shared" si="6"/>
        <v>0</v>
      </c>
      <c r="CA11" s="68">
        <v>3</v>
      </c>
      <c r="CB11" s="63">
        <v>0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42">
        <f t="shared" si="7"/>
        <v>0</v>
      </c>
      <c r="CL11" s="68">
        <v>3</v>
      </c>
      <c r="CM11" s="63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V11" s="68">
        <v>3</v>
      </c>
      <c r="CW11" s="63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F11" s="68">
        <v>3</v>
      </c>
      <c r="DG11" s="63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P11" s="68">
        <v>3</v>
      </c>
      <c r="DQ11" s="63">
        <v>0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</row>
    <row r="12" spans="2:131" ht="24" customHeight="1" x14ac:dyDescent="0.2">
      <c r="B12" s="68">
        <v>4</v>
      </c>
      <c r="C12" s="63">
        <v>4</v>
      </c>
      <c r="D12" s="26">
        <v>4</v>
      </c>
      <c r="E12" s="26">
        <v>7</v>
      </c>
      <c r="F12" s="26">
        <v>6</v>
      </c>
      <c r="G12" s="26">
        <v>1</v>
      </c>
      <c r="H12" s="26">
        <v>0</v>
      </c>
      <c r="I12" s="26">
        <v>0</v>
      </c>
      <c r="J12" s="26">
        <v>0</v>
      </c>
      <c r="K12" s="42">
        <f t="shared" si="0"/>
        <v>-26.5</v>
      </c>
      <c r="M12" s="68">
        <v>4</v>
      </c>
      <c r="N12" s="63">
        <v>14</v>
      </c>
      <c r="O12" s="26">
        <v>28</v>
      </c>
      <c r="P12" s="26">
        <v>2</v>
      </c>
      <c r="Q12" s="26">
        <v>3</v>
      </c>
      <c r="R12" s="26">
        <v>0</v>
      </c>
      <c r="S12" s="26">
        <v>1</v>
      </c>
      <c r="T12" s="26">
        <v>0</v>
      </c>
      <c r="U12" s="26">
        <v>0</v>
      </c>
      <c r="V12" s="42">
        <f t="shared" si="1"/>
        <v>-20.5</v>
      </c>
      <c r="X12" s="68">
        <v>4</v>
      </c>
      <c r="Y12" s="63">
        <v>0</v>
      </c>
      <c r="Z12" s="26">
        <v>0</v>
      </c>
      <c r="AA12" s="26">
        <v>-3</v>
      </c>
      <c r="AB12" s="26">
        <v>-1</v>
      </c>
      <c r="AC12" s="26">
        <v>-11</v>
      </c>
      <c r="AD12" s="26">
        <v>-11</v>
      </c>
      <c r="AE12" s="26">
        <v>0</v>
      </c>
      <c r="AF12" s="26">
        <v>0</v>
      </c>
      <c r="AG12" s="42">
        <f t="shared" si="2"/>
        <v>-67</v>
      </c>
      <c r="AI12" s="68">
        <v>4</v>
      </c>
      <c r="AJ12" s="63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42">
        <f t="shared" si="3"/>
        <v>0</v>
      </c>
      <c r="AT12" s="68">
        <v>4</v>
      </c>
      <c r="AU12" s="63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42">
        <f t="shared" si="4"/>
        <v>0</v>
      </c>
      <c r="BE12" s="68">
        <v>4</v>
      </c>
      <c r="BF12" s="63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42">
        <f t="shared" si="5"/>
        <v>0</v>
      </c>
      <c r="BP12" s="68">
        <v>4</v>
      </c>
      <c r="BQ12" s="63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42">
        <f t="shared" si="6"/>
        <v>0</v>
      </c>
      <c r="CA12" s="68">
        <v>4</v>
      </c>
      <c r="CB12" s="63">
        <v>0</v>
      </c>
      <c r="CC12" s="26"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42">
        <f t="shared" si="7"/>
        <v>0</v>
      </c>
      <c r="CL12" s="68">
        <v>4</v>
      </c>
      <c r="CM12" s="63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V12" s="68">
        <v>4</v>
      </c>
      <c r="CW12" s="63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F12" s="68">
        <v>4</v>
      </c>
      <c r="DG12" s="63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P12" s="68">
        <v>4</v>
      </c>
      <c r="DQ12" s="63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</row>
    <row r="13" spans="2:131" ht="24" customHeight="1" x14ac:dyDescent="0.2">
      <c r="B13" s="68">
        <v>5</v>
      </c>
      <c r="C13" s="63">
        <v>0</v>
      </c>
      <c r="D13" s="26">
        <v>1</v>
      </c>
      <c r="E13" s="26">
        <v>6</v>
      </c>
      <c r="F13" s="26">
        <v>8</v>
      </c>
      <c r="G13" s="26">
        <v>1</v>
      </c>
      <c r="H13" s="26">
        <v>1</v>
      </c>
      <c r="I13" s="26">
        <v>0</v>
      </c>
      <c r="J13" s="26">
        <v>8</v>
      </c>
      <c r="K13" s="42">
        <f t="shared" si="0"/>
        <v>-33</v>
      </c>
      <c r="M13" s="68">
        <v>5</v>
      </c>
      <c r="N13" s="63">
        <v>0</v>
      </c>
      <c r="O13" s="26">
        <v>0</v>
      </c>
      <c r="P13" s="26">
        <v>5</v>
      </c>
      <c r="Q13" s="26">
        <v>6</v>
      </c>
      <c r="R13" s="26">
        <v>0</v>
      </c>
      <c r="S13" s="26">
        <v>-1</v>
      </c>
      <c r="T13" s="26">
        <v>0</v>
      </c>
      <c r="U13" s="26">
        <v>4</v>
      </c>
      <c r="V13" s="42">
        <f t="shared" si="1"/>
        <v>-28</v>
      </c>
      <c r="X13" s="68">
        <v>5</v>
      </c>
      <c r="Y13" s="63">
        <v>0</v>
      </c>
      <c r="Z13" s="26">
        <v>0</v>
      </c>
      <c r="AA13" s="26">
        <v>-1</v>
      </c>
      <c r="AB13" s="26">
        <v>0</v>
      </c>
      <c r="AC13" s="26">
        <v>-13</v>
      </c>
      <c r="AD13" s="26">
        <v>-12</v>
      </c>
      <c r="AE13" s="26">
        <v>0</v>
      </c>
      <c r="AF13" s="26">
        <v>11</v>
      </c>
      <c r="AG13" s="42">
        <f t="shared" si="2"/>
        <v>-84</v>
      </c>
      <c r="AI13" s="68">
        <v>5</v>
      </c>
      <c r="AJ13" s="63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42">
        <f t="shared" si="3"/>
        <v>0</v>
      </c>
      <c r="AT13" s="68">
        <v>5</v>
      </c>
      <c r="AU13" s="63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42">
        <f t="shared" si="4"/>
        <v>0</v>
      </c>
      <c r="BE13" s="68">
        <v>5</v>
      </c>
      <c r="BF13" s="63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42">
        <f t="shared" si="5"/>
        <v>0</v>
      </c>
      <c r="BP13" s="68">
        <v>5</v>
      </c>
      <c r="BQ13" s="63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42">
        <f t="shared" si="6"/>
        <v>0</v>
      </c>
      <c r="CA13" s="68">
        <v>5</v>
      </c>
      <c r="CB13" s="63">
        <v>0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42">
        <f t="shared" si="7"/>
        <v>0</v>
      </c>
      <c r="CL13" s="68">
        <v>5</v>
      </c>
      <c r="CM13" s="63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40"/>
      <c r="CV13" s="68">
        <v>5</v>
      </c>
      <c r="CW13" s="63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F13" s="68">
        <v>5</v>
      </c>
      <c r="DG13" s="63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P13" s="68">
        <v>5</v>
      </c>
      <c r="DQ13" s="63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</row>
    <row r="14" spans="2:131" ht="24" customHeight="1" x14ac:dyDescent="0.2">
      <c r="B14" s="68">
        <v>6</v>
      </c>
      <c r="C14" s="63">
        <v>1</v>
      </c>
      <c r="D14" s="26">
        <v>6</v>
      </c>
      <c r="E14" s="26">
        <v>6</v>
      </c>
      <c r="F14" s="26">
        <v>4</v>
      </c>
      <c r="G14" s="26">
        <v>3</v>
      </c>
      <c r="H14" s="26">
        <v>0</v>
      </c>
      <c r="I14" s="26">
        <v>0</v>
      </c>
      <c r="J14" s="26">
        <v>0</v>
      </c>
      <c r="K14" s="42">
        <f t="shared" si="0"/>
        <v>-38.5</v>
      </c>
      <c r="M14" s="68">
        <v>6</v>
      </c>
      <c r="N14" s="63">
        <v>1</v>
      </c>
      <c r="O14" s="26">
        <v>0</v>
      </c>
      <c r="P14" s="26">
        <v>1</v>
      </c>
      <c r="Q14" s="26">
        <v>1</v>
      </c>
      <c r="R14" s="26">
        <v>-3</v>
      </c>
      <c r="S14" s="26">
        <v>-2</v>
      </c>
      <c r="T14" s="26">
        <v>0</v>
      </c>
      <c r="U14" s="26">
        <v>0</v>
      </c>
      <c r="V14" s="42">
        <f t="shared" si="1"/>
        <v>-39</v>
      </c>
      <c r="X14" s="68">
        <v>6</v>
      </c>
      <c r="Y14" s="63">
        <v>0</v>
      </c>
      <c r="Z14" s="26">
        <v>0</v>
      </c>
      <c r="AA14" s="26">
        <v>4</v>
      </c>
      <c r="AB14" s="26">
        <v>5</v>
      </c>
      <c r="AC14" s="26">
        <v>-1</v>
      </c>
      <c r="AD14" s="26">
        <v>0</v>
      </c>
      <c r="AE14" s="26">
        <v>0</v>
      </c>
      <c r="AF14" s="26">
        <v>11</v>
      </c>
      <c r="AG14" s="42">
        <f t="shared" si="2"/>
        <v>-92.5</v>
      </c>
      <c r="AI14" s="68">
        <v>6</v>
      </c>
      <c r="AJ14" s="63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42">
        <f t="shared" si="3"/>
        <v>0</v>
      </c>
      <c r="AT14" s="68">
        <v>6</v>
      </c>
      <c r="AU14" s="63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42">
        <f t="shared" si="4"/>
        <v>0</v>
      </c>
      <c r="BE14" s="68">
        <v>6</v>
      </c>
      <c r="BF14" s="63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42">
        <f t="shared" si="5"/>
        <v>0</v>
      </c>
      <c r="BP14" s="68">
        <v>6</v>
      </c>
      <c r="BQ14" s="63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42">
        <f t="shared" si="6"/>
        <v>0</v>
      </c>
      <c r="CA14" s="68">
        <v>6</v>
      </c>
      <c r="CB14" s="63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42">
        <f t="shared" si="7"/>
        <v>0</v>
      </c>
      <c r="CL14" s="68">
        <v>6</v>
      </c>
      <c r="CM14" s="63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0</v>
      </c>
      <c r="CV14" s="68">
        <v>6</v>
      </c>
      <c r="CW14" s="63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F14" s="68">
        <v>6</v>
      </c>
      <c r="DG14" s="63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P14" s="68">
        <v>6</v>
      </c>
      <c r="DQ14" s="63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</row>
    <row r="15" spans="2:131" ht="24" customHeight="1" x14ac:dyDescent="0.2">
      <c r="B15" s="68">
        <v>7</v>
      </c>
      <c r="C15" s="63">
        <v>1</v>
      </c>
      <c r="D15" s="26">
        <v>0</v>
      </c>
      <c r="E15" s="26">
        <v>9</v>
      </c>
      <c r="F15" s="26">
        <v>9</v>
      </c>
      <c r="G15" s="26">
        <v>6</v>
      </c>
      <c r="H15" s="26">
        <v>8</v>
      </c>
      <c r="I15" s="26">
        <v>0</v>
      </c>
      <c r="J15" s="26">
        <v>0</v>
      </c>
      <c r="K15" s="42">
        <f t="shared" si="0"/>
        <v>-41</v>
      </c>
      <c r="M15" s="68">
        <v>7</v>
      </c>
      <c r="N15" s="63">
        <v>0</v>
      </c>
      <c r="O15" s="26">
        <v>0</v>
      </c>
      <c r="P15" s="26">
        <v>-1</v>
      </c>
      <c r="Q15" s="26">
        <v>0</v>
      </c>
      <c r="R15" s="26">
        <v>-3</v>
      </c>
      <c r="S15" s="26">
        <v>-4</v>
      </c>
      <c r="T15" s="26">
        <v>0</v>
      </c>
      <c r="U15" s="26">
        <v>0</v>
      </c>
      <c r="V15" s="42">
        <f t="shared" si="1"/>
        <v>-51</v>
      </c>
      <c r="X15" s="68">
        <v>7</v>
      </c>
      <c r="Y15" s="63">
        <v>6</v>
      </c>
      <c r="Z15" s="26">
        <v>6</v>
      </c>
      <c r="AA15" s="26">
        <v>5</v>
      </c>
      <c r="AB15" s="26">
        <v>5</v>
      </c>
      <c r="AC15" s="26">
        <v>3</v>
      </c>
      <c r="AD15" s="26">
        <v>2</v>
      </c>
      <c r="AE15" s="26">
        <v>0</v>
      </c>
      <c r="AF15" s="26">
        <v>0</v>
      </c>
      <c r="AG15" s="42">
        <f t="shared" si="2"/>
        <v>-98.5</v>
      </c>
      <c r="AI15" s="68">
        <v>7</v>
      </c>
      <c r="AJ15" s="63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42">
        <f t="shared" si="3"/>
        <v>0</v>
      </c>
      <c r="AT15" s="68">
        <v>7</v>
      </c>
      <c r="AU15" s="63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42">
        <f t="shared" si="4"/>
        <v>0</v>
      </c>
      <c r="BE15" s="68">
        <v>7</v>
      </c>
      <c r="BF15" s="63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42">
        <f t="shared" si="5"/>
        <v>0</v>
      </c>
      <c r="BP15" s="68">
        <v>7</v>
      </c>
      <c r="BQ15" s="63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42">
        <f t="shared" si="6"/>
        <v>0</v>
      </c>
      <c r="CA15" s="68">
        <v>7</v>
      </c>
      <c r="CB15" s="63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42">
        <f t="shared" si="7"/>
        <v>0</v>
      </c>
      <c r="CL15" s="68">
        <v>7</v>
      </c>
      <c r="CM15" s="63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V15" s="68">
        <v>7</v>
      </c>
      <c r="CW15" s="63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F15" s="68">
        <v>7</v>
      </c>
      <c r="DG15" s="63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P15" s="68">
        <v>7</v>
      </c>
      <c r="DQ15" s="63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EA15" s="51"/>
    </row>
    <row r="16" spans="2:131" ht="24" customHeight="1" x14ac:dyDescent="0.2">
      <c r="B16" s="68">
        <v>8</v>
      </c>
      <c r="C16" s="63">
        <v>0</v>
      </c>
      <c r="D16" s="26">
        <v>0</v>
      </c>
      <c r="E16" s="26">
        <v>12</v>
      </c>
      <c r="F16" s="26">
        <v>11</v>
      </c>
      <c r="G16" s="26">
        <v>5</v>
      </c>
      <c r="H16" s="26">
        <v>5</v>
      </c>
      <c r="I16" s="26">
        <v>0</v>
      </c>
      <c r="J16" s="26">
        <v>2</v>
      </c>
      <c r="K16" s="42">
        <f t="shared" si="0"/>
        <v>-42.5</v>
      </c>
      <c r="M16" s="68">
        <v>8</v>
      </c>
      <c r="N16" s="63">
        <v>3</v>
      </c>
      <c r="O16" s="26">
        <v>2</v>
      </c>
      <c r="P16" s="26">
        <v>7</v>
      </c>
      <c r="Q16" s="26">
        <v>7</v>
      </c>
      <c r="R16" s="26">
        <v>2</v>
      </c>
      <c r="S16" s="26">
        <v>3</v>
      </c>
      <c r="T16" s="26">
        <v>0</v>
      </c>
      <c r="U16" s="26">
        <v>1</v>
      </c>
      <c r="V16" s="42">
        <f t="shared" si="1"/>
        <v>-56.5</v>
      </c>
      <c r="X16" s="68">
        <v>8</v>
      </c>
      <c r="Y16" s="63">
        <v>3</v>
      </c>
      <c r="Z16" s="26">
        <v>8</v>
      </c>
      <c r="AA16" s="26">
        <v>7</v>
      </c>
      <c r="AB16" s="26">
        <v>5</v>
      </c>
      <c r="AC16" s="26">
        <v>1</v>
      </c>
      <c r="AD16" s="26">
        <v>-2</v>
      </c>
      <c r="AE16" s="26">
        <v>0</v>
      </c>
      <c r="AF16" s="26">
        <v>0</v>
      </c>
      <c r="AG16" s="42">
        <f t="shared" si="2"/>
        <v>-104.5</v>
      </c>
      <c r="AI16" s="68">
        <v>8</v>
      </c>
      <c r="AJ16" s="63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42">
        <f t="shared" si="3"/>
        <v>0</v>
      </c>
      <c r="AT16" s="68">
        <v>8</v>
      </c>
      <c r="AU16" s="63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42">
        <f t="shared" si="4"/>
        <v>0</v>
      </c>
      <c r="BE16" s="68">
        <v>8</v>
      </c>
      <c r="BF16" s="63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42">
        <f t="shared" si="5"/>
        <v>0</v>
      </c>
      <c r="BP16" s="68">
        <v>8</v>
      </c>
      <c r="BQ16" s="63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42">
        <f t="shared" si="6"/>
        <v>0</v>
      </c>
      <c r="CA16" s="68">
        <v>8</v>
      </c>
      <c r="CB16" s="63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42">
        <f t="shared" si="7"/>
        <v>0</v>
      </c>
      <c r="CL16" s="68">
        <v>8</v>
      </c>
      <c r="CM16" s="63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V16" s="68">
        <v>8</v>
      </c>
      <c r="CW16" s="63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F16" s="68">
        <v>8</v>
      </c>
      <c r="DG16" s="63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P16" s="68">
        <v>8</v>
      </c>
      <c r="DQ16" s="63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</row>
    <row r="17" spans="2:128" ht="24" customHeight="1" x14ac:dyDescent="0.2">
      <c r="B17" s="68">
        <v>9</v>
      </c>
      <c r="C17" s="63">
        <v>0</v>
      </c>
      <c r="D17" s="26">
        <v>0</v>
      </c>
      <c r="E17" s="26">
        <v>8</v>
      </c>
      <c r="F17" s="26">
        <v>11</v>
      </c>
      <c r="G17" s="26">
        <v>1</v>
      </c>
      <c r="H17" s="26">
        <v>3</v>
      </c>
      <c r="I17" s="26">
        <v>0</v>
      </c>
      <c r="J17" s="26">
        <v>3</v>
      </c>
      <c r="K17" s="42">
        <f t="shared" si="0"/>
        <v>-48</v>
      </c>
      <c r="M17" s="68">
        <v>9</v>
      </c>
      <c r="N17" s="63">
        <v>7</v>
      </c>
      <c r="O17" s="26">
        <v>6</v>
      </c>
      <c r="P17" s="26">
        <v>4</v>
      </c>
      <c r="Q17" s="26">
        <v>5</v>
      </c>
      <c r="R17" s="26">
        <v>0</v>
      </c>
      <c r="S17" s="26">
        <v>0</v>
      </c>
      <c r="T17" s="26">
        <v>0</v>
      </c>
      <c r="U17" s="26">
        <v>0</v>
      </c>
      <c r="V17" s="42">
        <f t="shared" si="1"/>
        <v>-64.5</v>
      </c>
      <c r="X17" s="68">
        <v>9</v>
      </c>
      <c r="Y17" s="63">
        <v>0</v>
      </c>
      <c r="Z17" s="26">
        <v>1</v>
      </c>
      <c r="AA17" s="26">
        <v>9</v>
      </c>
      <c r="AB17" s="26">
        <v>10</v>
      </c>
      <c r="AC17" s="26">
        <v>1</v>
      </c>
      <c r="AD17" s="26">
        <v>0</v>
      </c>
      <c r="AE17" s="26">
        <v>0</v>
      </c>
      <c r="AF17" s="26">
        <v>4</v>
      </c>
      <c r="AG17" s="42">
        <f t="shared" si="2"/>
        <v>-109.5</v>
      </c>
      <c r="AI17" s="68">
        <v>9</v>
      </c>
      <c r="AJ17" s="63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42">
        <f t="shared" si="3"/>
        <v>0</v>
      </c>
      <c r="AT17" s="68">
        <v>9</v>
      </c>
      <c r="AU17" s="63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42">
        <f t="shared" si="4"/>
        <v>0</v>
      </c>
      <c r="BE17" s="68">
        <v>9</v>
      </c>
      <c r="BF17" s="63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42">
        <f t="shared" si="5"/>
        <v>0</v>
      </c>
      <c r="BP17" s="68">
        <v>9</v>
      </c>
      <c r="BQ17" s="63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42">
        <f t="shared" si="6"/>
        <v>0</v>
      </c>
      <c r="CA17" s="68">
        <v>9</v>
      </c>
      <c r="CB17" s="63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42">
        <f t="shared" si="7"/>
        <v>0</v>
      </c>
      <c r="CL17" s="68">
        <v>9</v>
      </c>
      <c r="CM17" s="63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40"/>
      <c r="CV17" s="68">
        <v>9</v>
      </c>
      <c r="CW17" s="63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F17" s="68">
        <v>9</v>
      </c>
      <c r="DG17" s="63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P17" s="68">
        <v>9</v>
      </c>
      <c r="DQ17" s="63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</row>
    <row r="18" spans="2:128" ht="24" customHeight="1" x14ac:dyDescent="0.2">
      <c r="B18" s="68">
        <v>10</v>
      </c>
      <c r="C18" s="63">
        <v>0</v>
      </c>
      <c r="D18" s="26">
        <v>0</v>
      </c>
      <c r="E18" s="26">
        <v>10</v>
      </c>
      <c r="F18" s="26">
        <v>11</v>
      </c>
      <c r="G18" s="26">
        <v>3</v>
      </c>
      <c r="H18" s="26">
        <v>1</v>
      </c>
      <c r="I18" s="26">
        <v>0</v>
      </c>
      <c r="J18" s="26">
        <v>4</v>
      </c>
      <c r="K18" s="42">
        <f t="shared" si="0"/>
        <v>-51.5</v>
      </c>
      <c r="M18" s="68">
        <v>10</v>
      </c>
      <c r="N18" s="63">
        <v>0</v>
      </c>
      <c r="O18" s="26">
        <v>0</v>
      </c>
      <c r="P18" s="26">
        <v>3</v>
      </c>
      <c r="Q18" s="26">
        <v>4</v>
      </c>
      <c r="R18" s="26">
        <v>0</v>
      </c>
      <c r="S18" s="26">
        <v>1</v>
      </c>
      <c r="T18" s="26">
        <v>0</v>
      </c>
      <c r="U18" s="26">
        <v>0</v>
      </c>
      <c r="V18" s="42">
        <f t="shared" si="1"/>
        <v>-73</v>
      </c>
      <c r="X18" s="68">
        <v>10</v>
      </c>
      <c r="Y18" s="63">
        <v>0</v>
      </c>
      <c r="Z18" s="26">
        <v>0</v>
      </c>
      <c r="AA18" s="26">
        <v>12</v>
      </c>
      <c r="AB18" s="26">
        <v>11</v>
      </c>
      <c r="AC18" s="26">
        <v>5</v>
      </c>
      <c r="AD18" s="26">
        <v>5</v>
      </c>
      <c r="AE18" s="26">
        <v>0</v>
      </c>
      <c r="AF18" s="26">
        <v>6</v>
      </c>
      <c r="AG18" s="42">
        <f t="shared" si="2"/>
        <v>-111</v>
      </c>
      <c r="AI18" s="68">
        <v>10</v>
      </c>
      <c r="AJ18" s="63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42">
        <f t="shared" si="3"/>
        <v>0</v>
      </c>
      <c r="AT18" s="68">
        <v>10</v>
      </c>
      <c r="AU18" s="63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42">
        <f t="shared" si="4"/>
        <v>0</v>
      </c>
      <c r="BE18" s="68">
        <v>10</v>
      </c>
      <c r="BF18" s="63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42">
        <f t="shared" si="5"/>
        <v>0</v>
      </c>
      <c r="BP18" s="68">
        <v>10</v>
      </c>
      <c r="BQ18" s="63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42">
        <f t="shared" si="6"/>
        <v>0</v>
      </c>
      <c r="CA18" s="68">
        <v>10</v>
      </c>
      <c r="CB18" s="63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42">
        <f t="shared" si="7"/>
        <v>0</v>
      </c>
      <c r="CL18" s="68">
        <v>10</v>
      </c>
      <c r="CM18" s="63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V18" s="68">
        <v>10</v>
      </c>
      <c r="CW18" s="63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F18" s="68">
        <v>10</v>
      </c>
      <c r="DG18" s="63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P18" s="68">
        <v>10</v>
      </c>
      <c r="DQ18" s="63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0</v>
      </c>
    </row>
    <row r="19" spans="2:128" ht="24" customHeight="1" x14ac:dyDescent="0.2">
      <c r="B19" s="68">
        <v>11</v>
      </c>
      <c r="C19" s="63">
        <v>0</v>
      </c>
      <c r="D19" s="26">
        <v>0</v>
      </c>
      <c r="E19" s="26">
        <v>7</v>
      </c>
      <c r="F19" s="26">
        <v>8</v>
      </c>
      <c r="G19" s="26">
        <v>2</v>
      </c>
      <c r="H19" s="26">
        <v>1</v>
      </c>
      <c r="I19" s="26">
        <v>0</v>
      </c>
      <c r="J19" s="26">
        <v>1</v>
      </c>
      <c r="K19" s="42">
        <f t="shared" si="0"/>
        <v>-57</v>
      </c>
      <c r="M19" s="68">
        <v>11</v>
      </c>
      <c r="N19" s="63">
        <v>0</v>
      </c>
      <c r="O19" s="26">
        <v>0</v>
      </c>
      <c r="P19" s="26">
        <v>4</v>
      </c>
      <c r="Q19" s="26">
        <v>4</v>
      </c>
      <c r="R19" s="26">
        <v>-3</v>
      </c>
      <c r="S19" s="26">
        <v>-2</v>
      </c>
      <c r="T19" s="26">
        <v>0</v>
      </c>
      <c r="U19" s="26">
        <v>0</v>
      </c>
      <c r="V19" s="42">
        <f t="shared" si="1"/>
        <v>-82.5</v>
      </c>
      <c r="X19" s="68">
        <v>11</v>
      </c>
      <c r="Y19" s="63">
        <v>1</v>
      </c>
      <c r="Z19" s="26">
        <v>0</v>
      </c>
      <c r="AA19" s="26">
        <v>11</v>
      </c>
      <c r="AB19" s="26">
        <v>13</v>
      </c>
      <c r="AC19" s="26">
        <v>6</v>
      </c>
      <c r="AD19" s="26">
        <v>6</v>
      </c>
      <c r="AE19" s="26">
        <v>0</v>
      </c>
      <c r="AF19" s="26">
        <v>0</v>
      </c>
      <c r="AG19" s="42">
        <f t="shared" si="2"/>
        <v>-112.5</v>
      </c>
      <c r="AI19" s="68">
        <v>11</v>
      </c>
      <c r="AJ19" s="63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42">
        <f t="shared" si="3"/>
        <v>0</v>
      </c>
      <c r="AT19" s="68">
        <v>11</v>
      </c>
      <c r="AU19" s="63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42">
        <f t="shared" si="4"/>
        <v>0</v>
      </c>
      <c r="BE19" s="68">
        <v>11</v>
      </c>
      <c r="BF19" s="63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42">
        <f t="shared" si="5"/>
        <v>0</v>
      </c>
      <c r="BP19" s="68">
        <v>11</v>
      </c>
      <c r="BQ19" s="63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42">
        <f t="shared" si="6"/>
        <v>0</v>
      </c>
      <c r="CA19" s="68">
        <v>11</v>
      </c>
      <c r="CB19" s="63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42">
        <f t="shared" si="7"/>
        <v>0</v>
      </c>
      <c r="CL19" s="68">
        <v>11</v>
      </c>
      <c r="CM19" s="63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V19" s="68">
        <v>11</v>
      </c>
      <c r="CW19" s="63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F19" s="68">
        <v>11</v>
      </c>
      <c r="DG19" s="63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P19" s="68">
        <v>11</v>
      </c>
      <c r="DQ19" s="63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</row>
    <row r="20" spans="2:128" ht="24" customHeight="1" x14ac:dyDescent="0.2">
      <c r="B20" s="68">
        <v>12</v>
      </c>
      <c r="C20" s="63">
        <v>0</v>
      </c>
      <c r="D20" s="26">
        <v>0</v>
      </c>
      <c r="E20" s="26">
        <v>6</v>
      </c>
      <c r="F20" s="26">
        <v>7</v>
      </c>
      <c r="G20" s="26">
        <v>3</v>
      </c>
      <c r="H20" s="26">
        <v>4</v>
      </c>
      <c r="I20" s="26">
        <v>0</v>
      </c>
      <c r="J20" s="26">
        <v>2</v>
      </c>
      <c r="K20" s="42">
        <f t="shared" si="0"/>
        <v>-62.5</v>
      </c>
      <c r="M20" s="68">
        <v>12</v>
      </c>
      <c r="N20" s="63">
        <v>0</v>
      </c>
      <c r="O20" s="26">
        <v>0</v>
      </c>
      <c r="P20" s="26">
        <v>4</v>
      </c>
      <c r="Q20" s="26">
        <v>5</v>
      </c>
      <c r="R20" s="26">
        <v>0</v>
      </c>
      <c r="S20" s="26">
        <v>-2</v>
      </c>
      <c r="T20" s="26">
        <v>0</v>
      </c>
      <c r="U20" s="26">
        <v>0</v>
      </c>
      <c r="V20" s="42">
        <f t="shared" si="1"/>
        <v>-90.5</v>
      </c>
      <c r="X20" s="68">
        <v>12</v>
      </c>
      <c r="Y20" s="63">
        <v>0</v>
      </c>
      <c r="Z20" s="26">
        <v>0</v>
      </c>
      <c r="AA20" s="26">
        <v>14</v>
      </c>
      <c r="AB20" s="26">
        <v>16</v>
      </c>
      <c r="AC20" s="26">
        <v>11</v>
      </c>
      <c r="AD20" s="26">
        <v>12</v>
      </c>
      <c r="AE20" s="26">
        <v>0</v>
      </c>
      <c r="AF20" s="26">
        <v>0</v>
      </c>
      <c r="AG20" s="42">
        <f t="shared" si="2"/>
        <v>-110</v>
      </c>
      <c r="AI20" s="68">
        <v>12</v>
      </c>
      <c r="AJ20" s="63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42">
        <f t="shared" si="3"/>
        <v>0</v>
      </c>
      <c r="AT20" s="68">
        <v>12</v>
      </c>
      <c r="AU20" s="63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42">
        <f t="shared" si="4"/>
        <v>0</v>
      </c>
      <c r="BE20" s="68">
        <v>12</v>
      </c>
      <c r="BF20" s="63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42">
        <f t="shared" si="5"/>
        <v>0</v>
      </c>
      <c r="BP20" s="68">
        <v>12</v>
      </c>
      <c r="BQ20" s="63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42">
        <f t="shared" si="6"/>
        <v>0</v>
      </c>
      <c r="CA20" s="68">
        <v>12</v>
      </c>
      <c r="CB20" s="63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42">
        <f t="shared" si="7"/>
        <v>0</v>
      </c>
      <c r="CL20" s="68">
        <v>12</v>
      </c>
      <c r="CM20" s="63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V20" s="68">
        <v>12</v>
      </c>
      <c r="CW20" s="63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F20" s="68">
        <v>12</v>
      </c>
      <c r="DG20" s="63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P20" s="68">
        <v>12</v>
      </c>
      <c r="DQ20" s="63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</row>
    <row r="21" spans="2:128" ht="24" customHeight="1" x14ac:dyDescent="0.2">
      <c r="B21" s="68">
        <v>13</v>
      </c>
      <c r="C21" s="63">
        <v>1</v>
      </c>
      <c r="D21" s="26">
        <v>0</v>
      </c>
      <c r="E21" s="26">
        <v>6</v>
      </c>
      <c r="F21" s="26">
        <v>8</v>
      </c>
      <c r="G21" s="26">
        <v>0</v>
      </c>
      <c r="H21" s="26">
        <v>2</v>
      </c>
      <c r="I21" s="26">
        <v>0</v>
      </c>
      <c r="J21" s="26">
        <v>0</v>
      </c>
      <c r="K21" s="42">
        <f t="shared" si="0"/>
        <v>-69.5</v>
      </c>
      <c r="M21" s="68">
        <v>13</v>
      </c>
      <c r="N21" s="63">
        <v>0</v>
      </c>
      <c r="O21" s="26">
        <v>0</v>
      </c>
      <c r="P21" s="26">
        <v>4</v>
      </c>
      <c r="Q21" s="26">
        <v>4</v>
      </c>
      <c r="R21" s="26">
        <v>-2</v>
      </c>
      <c r="S21" s="26">
        <v>-1</v>
      </c>
      <c r="T21" s="26">
        <v>0</v>
      </c>
      <c r="U21" s="26">
        <v>0</v>
      </c>
      <c r="V21" s="42">
        <f t="shared" si="1"/>
        <v>-99.5</v>
      </c>
      <c r="X21" s="68">
        <v>13</v>
      </c>
      <c r="Y21" s="63">
        <v>1</v>
      </c>
      <c r="Z21" s="26">
        <v>2</v>
      </c>
      <c r="AA21" s="26">
        <v>19</v>
      </c>
      <c r="AB21" s="26">
        <v>19</v>
      </c>
      <c r="AC21" s="26">
        <v>6</v>
      </c>
      <c r="AD21" s="26">
        <v>5</v>
      </c>
      <c r="AE21" s="26">
        <v>0</v>
      </c>
      <c r="AF21" s="26">
        <v>5</v>
      </c>
      <c r="AG21" s="42">
        <f t="shared" si="2"/>
        <v>-107.5</v>
      </c>
      <c r="AI21" s="68">
        <v>13</v>
      </c>
      <c r="AJ21" s="63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42">
        <f t="shared" si="3"/>
        <v>0</v>
      </c>
      <c r="AT21" s="68">
        <v>13</v>
      </c>
      <c r="AU21" s="63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42">
        <f t="shared" si="4"/>
        <v>0</v>
      </c>
      <c r="BE21" s="68">
        <v>13</v>
      </c>
      <c r="BF21" s="63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42">
        <f t="shared" si="5"/>
        <v>0</v>
      </c>
      <c r="BP21" s="68">
        <v>13</v>
      </c>
      <c r="BQ21" s="63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42">
        <f t="shared" si="6"/>
        <v>0</v>
      </c>
      <c r="CA21" s="68">
        <v>13</v>
      </c>
      <c r="CB21" s="63">
        <v>0</v>
      </c>
      <c r="CC21" s="26">
        <v>0</v>
      </c>
      <c r="CD21" s="26">
        <v>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42">
        <f t="shared" si="7"/>
        <v>0</v>
      </c>
      <c r="CL21" s="68">
        <v>13</v>
      </c>
      <c r="CM21" s="63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V21" s="68">
        <v>13</v>
      </c>
      <c r="CW21" s="63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F21" s="68">
        <v>13</v>
      </c>
      <c r="DG21" s="63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P21" s="68">
        <v>13</v>
      </c>
      <c r="DQ21" s="63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</row>
    <row r="22" spans="2:128" ht="24" customHeight="1" x14ac:dyDescent="0.2">
      <c r="B22" s="68">
        <v>14</v>
      </c>
      <c r="C22" s="63">
        <v>0</v>
      </c>
      <c r="D22" s="26">
        <v>4</v>
      </c>
      <c r="E22" s="26">
        <v>3</v>
      </c>
      <c r="F22" s="26">
        <v>2</v>
      </c>
      <c r="G22" s="26">
        <v>-1</v>
      </c>
      <c r="H22" s="26">
        <v>-2</v>
      </c>
      <c r="I22" s="26">
        <v>0</v>
      </c>
      <c r="J22" s="26">
        <v>0</v>
      </c>
      <c r="K22" s="42">
        <f t="shared" si="0"/>
        <v>-78.5</v>
      </c>
      <c r="M22" s="68">
        <v>14</v>
      </c>
      <c r="N22" s="63">
        <v>1</v>
      </c>
      <c r="O22" s="26">
        <v>0</v>
      </c>
      <c r="P22" s="26">
        <v>4</v>
      </c>
      <c r="Q22" s="26">
        <v>5</v>
      </c>
      <c r="R22" s="26">
        <v>0</v>
      </c>
      <c r="S22" s="26">
        <v>0</v>
      </c>
      <c r="T22" s="26">
        <v>0</v>
      </c>
      <c r="U22" s="26">
        <v>0</v>
      </c>
      <c r="V22" s="42">
        <f t="shared" si="1"/>
        <v>-107.5</v>
      </c>
      <c r="X22" s="68">
        <v>14</v>
      </c>
      <c r="Y22" s="63">
        <v>0</v>
      </c>
      <c r="Z22" s="26">
        <v>0</v>
      </c>
      <c r="AA22" s="26">
        <v>16</v>
      </c>
      <c r="AB22" s="26">
        <v>16</v>
      </c>
      <c r="AC22" s="26">
        <v>6</v>
      </c>
      <c r="AD22" s="26">
        <v>4</v>
      </c>
      <c r="AE22" s="26">
        <v>0</v>
      </c>
      <c r="AF22" s="26">
        <v>10</v>
      </c>
      <c r="AG22" s="42">
        <f t="shared" si="2"/>
        <v>-106.5</v>
      </c>
      <c r="AI22" s="68">
        <v>14</v>
      </c>
      <c r="AJ22" s="63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42">
        <f t="shared" si="3"/>
        <v>0</v>
      </c>
      <c r="AT22" s="68">
        <v>14</v>
      </c>
      <c r="AU22" s="63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42">
        <f t="shared" si="4"/>
        <v>0</v>
      </c>
      <c r="BE22" s="68">
        <v>14</v>
      </c>
      <c r="BF22" s="63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42">
        <f t="shared" si="5"/>
        <v>0</v>
      </c>
      <c r="BP22" s="68">
        <v>14</v>
      </c>
      <c r="BQ22" s="63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42">
        <f t="shared" si="6"/>
        <v>0</v>
      </c>
      <c r="CA22" s="68">
        <v>14</v>
      </c>
      <c r="CB22" s="63">
        <v>0</v>
      </c>
      <c r="CC22" s="26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42">
        <f t="shared" si="7"/>
        <v>0</v>
      </c>
      <c r="CL22" s="68">
        <v>14</v>
      </c>
      <c r="CM22" s="63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V22" s="68">
        <v>14</v>
      </c>
      <c r="CW22" s="63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F22" s="68">
        <v>14</v>
      </c>
      <c r="DG22" s="63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P22" s="68">
        <v>14</v>
      </c>
      <c r="DQ22" s="63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</row>
    <row r="23" spans="2:128" ht="24" customHeight="1" x14ac:dyDescent="0.2">
      <c r="B23" s="68">
        <v>15</v>
      </c>
      <c r="C23" s="63">
        <v>0</v>
      </c>
      <c r="D23" s="26">
        <v>0</v>
      </c>
      <c r="E23" s="26">
        <v>1</v>
      </c>
      <c r="F23" s="26">
        <v>0</v>
      </c>
      <c r="G23" s="26">
        <v>-7</v>
      </c>
      <c r="H23" s="26">
        <v>-6</v>
      </c>
      <c r="I23" s="26">
        <v>0</v>
      </c>
      <c r="J23" s="26">
        <v>0</v>
      </c>
      <c r="K23" s="42">
        <f t="shared" si="0"/>
        <v>-91.5</v>
      </c>
      <c r="M23" s="68">
        <v>15</v>
      </c>
      <c r="N23" s="63">
        <v>1</v>
      </c>
      <c r="O23" s="26">
        <v>2</v>
      </c>
      <c r="P23" s="26">
        <v>2</v>
      </c>
      <c r="Q23" s="26">
        <v>3</v>
      </c>
      <c r="R23" s="26">
        <v>0</v>
      </c>
      <c r="S23" s="26">
        <v>0</v>
      </c>
      <c r="T23" s="26">
        <v>0</v>
      </c>
      <c r="U23" s="26">
        <v>0</v>
      </c>
      <c r="V23" s="42">
        <f t="shared" si="1"/>
        <v>-116.5</v>
      </c>
      <c r="X23" s="68">
        <v>15</v>
      </c>
      <c r="Y23" s="63">
        <v>1</v>
      </c>
      <c r="Z23" s="26">
        <v>0</v>
      </c>
      <c r="AA23" s="26">
        <v>16</v>
      </c>
      <c r="AB23" s="26">
        <v>15</v>
      </c>
      <c r="AC23" s="26">
        <v>4</v>
      </c>
      <c r="AD23" s="26">
        <v>0</v>
      </c>
      <c r="AE23" s="26">
        <v>0</v>
      </c>
      <c r="AF23" s="26">
        <v>0</v>
      </c>
      <c r="AG23" s="42">
        <f t="shared" si="2"/>
        <v>-106.5</v>
      </c>
      <c r="AI23" s="68">
        <v>15</v>
      </c>
      <c r="AJ23" s="63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42">
        <f t="shared" si="3"/>
        <v>0</v>
      </c>
      <c r="AT23" s="68">
        <v>15</v>
      </c>
      <c r="AU23" s="63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42">
        <f t="shared" si="4"/>
        <v>0</v>
      </c>
      <c r="BE23" s="68">
        <v>15</v>
      </c>
      <c r="BF23" s="63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42">
        <f t="shared" si="5"/>
        <v>0</v>
      </c>
      <c r="BP23" s="68">
        <v>15</v>
      </c>
      <c r="BQ23" s="63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42">
        <f t="shared" si="6"/>
        <v>0</v>
      </c>
      <c r="BZ23" s="27"/>
      <c r="CA23" s="68">
        <v>15</v>
      </c>
      <c r="CB23" s="63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42">
        <f t="shared" si="7"/>
        <v>0</v>
      </c>
      <c r="CL23" s="68">
        <v>15</v>
      </c>
      <c r="CM23" s="63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V23" s="68">
        <v>15</v>
      </c>
      <c r="CW23" s="63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F23" s="68">
        <v>15</v>
      </c>
      <c r="DG23" s="63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P23" s="68">
        <v>15</v>
      </c>
      <c r="DQ23" s="63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</row>
    <row r="24" spans="2:128" ht="24" customHeight="1" x14ac:dyDescent="0.2">
      <c r="B24" s="68">
        <v>16</v>
      </c>
      <c r="C24" s="63">
        <v>0</v>
      </c>
      <c r="D24" s="26">
        <v>0</v>
      </c>
      <c r="E24" s="26">
        <v>-1</v>
      </c>
      <c r="F24" s="26">
        <v>-2</v>
      </c>
      <c r="G24" s="26">
        <v>-5</v>
      </c>
      <c r="H24" s="26">
        <v>-3</v>
      </c>
      <c r="I24" s="26">
        <v>0</v>
      </c>
      <c r="J24" s="26">
        <v>0</v>
      </c>
      <c r="K24" s="42">
        <f t="shared" si="0"/>
        <v>-104.5</v>
      </c>
      <c r="M24" s="68">
        <v>16</v>
      </c>
      <c r="N24" s="63">
        <v>0</v>
      </c>
      <c r="O24" s="26">
        <v>0</v>
      </c>
      <c r="P24" s="26">
        <v>2</v>
      </c>
      <c r="Q24" s="26">
        <v>2</v>
      </c>
      <c r="R24" s="26">
        <v>0</v>
      </c>
      <c r="S24" s="26">
        <v>0</v>
      </c>
      <c r="T24" s="26">
        <v>0</v>
      </c>
      <c r="U24" s="26">
        <v>0</v>
      </c>
      <c r="V24" s="42">
        <f t="shared" si="1"/>
        <v>-125.5</v>
      </c>
      <c r="X24" s="68">
        <v>16</v>
      </c>
      <c r="Y24" s="63">
        <v>0</v>
      </c>
      <c r="Z24" s="26">
        <v>0</v>
      </c>
      <c r="AA24" s="26">
        <v>10</v>
      </c>
      <c r="AB24" s="26">
        <v>10</v>
      </c>
      <c r="AC24" s="26">
        <v>3</v>
      </c>
      <c r="AD24" s="26">
        <v>4</v>
      </c>
      <c r="AE24" s="26">
        <v>0</v>
      </c>
      <c r="AF24" s="26">
        <v>0</v>
      </c>
      <c r="AG24" s="42">
        <f t="shared" si="2"/>
        <v>-110</v>
      </c>
      <c r="AI24" s="68">
        <v>16</v>
      </c>
      <c r="AJ24" s="63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42">
        <f t="shared" si="3"/>
        <v>0</v>
      </c>
      <c r="AT24" s="68">
        <v>16</v>
      </c>
      <c r="AU24" s="63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42">
        <f t="shared" si="4"/>
        <v>0</v>
      </c>
      <c r="BE24" s="68">
        <v>16</v>
      </c>
      <c r="BF24" s="63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42">
        <f t="shared" si="5"/>
        <v>0</v>
      </c>
      <c r="BP24" s="68">
        <v>16</v>
      </c>
      <c r="BQ24" s="63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42">
        <f t="shared" si="6"/>
        <v>0</v>
      </c>
      <c r="CA24" s="68">
        <v>16</v>
      </c>
      <c r="CB24" s="63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42">
        <f t="shared" si="7"/>
        <v>0</v>
      </c>
      <c r="CL24" s="68">
        <v>16</v>
      </c>
      <c r="CM24" s="63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V24" s="68">
        <v>16</v>
      </c>
      <c r="CW24" s="63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F24" s="68">
        <v>16</v>
      </c>
      <c r="DG24" s="63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P24" s="68">
        <v>16</v>
      </c>
      <c r="DQ24" s="63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</row>
    <row r="25" spans="2:128" ht="24" customHeight="1" x14ac:dyDescent="0.2">
      <c r="B25" s="68">
        <v>17</v>
      </c>
      <c r="C25" s="63">
        <v>1</v>
      </c>
      <c r="D25" s="26">
        <v>1</v>
      </c>
      <c r="E25" s="26">
        <v>-3</v>
      </c>
      <c r="F25" s="26">
        <v>0</v>
      </c>
      <c r="G25" s="26">
        <v>-3</v>
      </c>
      <c r="H25" s="26">
        <v>0</v>
      </c>
      <c r="I25" s="26">
        <v>0</v>
      </c>
      <c r="J25" s="26">
        <v>0</v>
      </c>
      <c r="K25" s="42">
        <f t="shared" si="0"/>
        <v>-117.5</v>
      </c>
      <c r="M25" s="68">
        <v>17</v>
      </c>
      <c r="N25" s="63">
        <v>1</v>
      </c>
      <c r="O25" s="26">
        <v>1</v>
      </c>
      <c r="P25" s="26">
        <v>4</v>
      </c>
      <c r="Q25" s="26">
        <v>4</v>
      </c>
      <c r="R25" s="26">
        <v>-1</v>
      </c>
      <c r="S25" s="26">
        <v>-3</v>
      </c>
      <c r="T25" s="26">
        <v>0</v>
      </c>
      <c r="U25" s="26">
        <v>0</v>
      </c>
      <c r="V25" s="42">
        <f t="shared" si="1"/>
        <v>-134</v>
      </c>
      <c r="X25" s="68">
        <v>17</v>
      </c>
      <c r="Y25" s="63">
        <v>4</v>
      </c>
      <c r="Z25" s="26">
        <v>10</v>
      </c>
      <c r="AA25" s="26">
        <v>10</v>
      </c>
      <c r="AB25" s="26">
        <v>11</v>
      </c>
      <c r="AC25" s="26">
        <v>2</v>
      </c>
      <c r="AD25" s="26">
        <v>4</v>
      </c>
      <c r="AE25" s="26">
        <v>0</v>
      </c>
      <c r="AF25" s="26">
        <v>0</v>
      </c>
      <c r="AG25" s="42">
        <f t="shared" si="2"/>
        <v>-114</v>
      </c>
      <c r="AI25" s="68">
        <v>17</v>
      </c>
      <c r="AJ25" s="63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42">
        <f t="shared" si="3"/>
        <v>0</v>
      </c>
      <c r="AT25" s="68">
        <v>17</v>
      </c>
      <c r="AU25" s="63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42">
        <f t="shared" si="4"/>
        <v>0</v>
      </c>
      <c r="BE25" s="68">
        <v>17</v>
      </c>
      <c r="BF25" s="63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42">
        <f t="shared" si="5"/>
        <v>0</v>
      </c>
      <c r="BP25" s="68">
        <v>17</v>
      </c>
      <c r="BQ25" s="63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42">
        <f t="shared" si="6"/>
        <v>0</v>
      </c>
      <c r="CA25" s="68">
        <v>17</v>
      </c>
      <c r="CB25" s="63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42">
        <f t="shared" si="7"/>
        <v>0</v>
      </c>
      <c r="CL25" s="68">
        <v>17</v>
      </c>
      <c r="CM25" s="63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V25" s="68">
        <v>17</v>
      </c>
      <c r="CW25" s="63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F25" s="68">
        <v>17</v>
      </c>
      <c r="DG25" s="63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P25" s="68">
        <v>17</v>
      </c>
      <c r="DQ25" s="63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</row>
    <row r="26" spans="2:128" ht="24" customHeight="1" x14ac:dyDescent="0.2">
      <c r="B26" s="68">
        <v>18</v>
      </c>
      <c r="C26" s="63">
        <v>0</v>
      </c>
      <c r="D26" s="26">
        <v>0</v>
      </c>
      <c r="E26" s="26">
        <v>2</v>
      </c>
      <c r="F26" s="26">
        <v>3</v>
      </c>
      <c r="G26" s="26">
        <v>-2</v>
      </c>
      <c r="H26" s="26">
        <v>-2</v>
      </c>
      <c r="I26" s="26">
        <v>0</v>
      </c>
      <c r="J26" s="26">
        <v>0</v>
      </c>
      <c r="K26" s="42">
        <f t="shared" si="0"/>
        <v>-127.5</v>
      </c>
      <c r="M26" s="68">
        <v>18</v>
      </c>
      <c r="N26" s="63">
        <v>1</v>
      </c>
      <c r="O26" s="26">
        <v>2</v>
      </c>
      <c r="P26" s="26">
        <v>1</v>
      </c>
      <c r="Q26" s="26">
        <v>3</v>
      </c>
      <c r="R26" s="26">
        <v>-1</v>
      </c>
      <c r="S26" s="26">
        <v>0</v>
      </c>
      <c r="T26" s="26">
        <v>0</v>
      </c>
      <c r="U26" s="26">
        <v>0</v>
      </c>
      <c r="V26" s="42">
        <f t="shared" si="1"/>
        <v>-144</v>
      </c>
      <c r="X26" s="68">
        <v>18</v>
      </c>
      <c r="Y26" s="63">
        <v>13</v>
      </c>
      <c r="Z26" s="26">
        <v>19</v>
      </c>
      <c r="AA26" s="26">
        <v>2</v>
      </c>
      <c r="AB26" s="26">
        <v>6</v>
      </c>
      <c r="AC26" s="26">
        <v>-4</v>
      </c>
      <c r="AD26" s="26">
        <v>-4</v>
      </c>
      <c r="AE26" s="26">
        <v>0</v>
      </c>
      <c r="AF26" s="26">
        <v>0</v>
      </c>
      <c r="AG26" s="42">
        <f t="shared" si="2"/>
        <v>-125</v>
      </c>
      <c r="AI26" s="68">
        <v>18</v>
      </c>
      <c r="AJ26" s="63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42">
        <f t="shared" si="3"/>
        <v>0</v>
      </c>
      <c r="AT26" s="68">
        <v>18</v>
      </c>
      <c r="AU26" s="63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42">
        <f t="shared" si="4"/>
        <v>0</v>
      </c>
      <c r="BE26" s="68">
        <v>18</v>
      </c>
      <c r="BF26" s="63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42">
        <f t="shared" si="5"/>
        <v>0</v>
      </c>
      <c r="BP26" s="68">
        <v>18</v>
      </c>
      <c r="BQ26" s="63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42">
        <f t="shared" si="6"/>
        <v>0</v>
      </c>
      <c r="CA26" s="68">
        <v>18</v>
      </c>
      <c r="CB26" s="63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42">
        <f t="shared" si="7"/>
        <v>0</v>
      </c>
      <c r="CL26" s="68">
        <v>18</v>
      </c>
      <c r="CM26" s="63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V26" s="68">
        <v>18</v>
      </c>
      <c r="CW26" s="63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F26" s="68">
        <v>18</v>
      </c>
      <c r="DG26" s="63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P26" s="68">
        <v>18</v>
      </c>
      <c r="DQ26" s="63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</row>
    <row r="27" spans="2:128" ht="24" customHeight="1" x14ac:dyDescent="0.2">
      <c r="B27" s="68">
        <v>19</v>
      </c>
      <c r="C27" s="63">
        <v>0</v>
      </c>
      <c r="D27" s="26">
        <v>1</v>
      </c>
      <c r="E27" s="26">
        <v>5</v>
      </c>
      <c r="F27" s="26">
        <v>4</v>
      </c>
      <c r="G27" s="26">
        <v>2</v>
      </c>
      <c r="H27" s="26">
        <v>1</v>
      </c>
      <c r="I27" s="26">
        <v>0</v>
      </c>
      <c r="J27" s="26">
        <v>8</v>
      </c>
      <c r="K27" s="42">
        <f t="shared" si="0"/>
        <v>-134</v>
      </c>
      <c r="M27" s="68">
        <v>19</v>
      </c>
      <c r="N27" s="63">
        <v>0</v>
      </c>
      <c r="O27" s="26">
        <v>0</v>
      </c>
      <c r="P27" s="26">
        <v>5</v>
      </c>
      <c r="Q27" s="26">
        <v>5</v>
      </c>
      <c r="R27" s="26">
        <v>-3</v>
      </c>
      <c r="S27" s="26">
        <v>-3</v>
      </c>
      <c r="T27" s="26">
        <v>0</v>
      </c>
      <c r="U27" s="26">
        <v>6</v>
      </c>
      <c r="V27" s="42">
        <f t="shared" si="1"/>
        <v>-153</v>
      </c>
      <c r="X27" s="68">
        <v>19</v>
      </c>
      <c r="Y27" s="63">
        <v>0</v>
      </c>
      <c r="Z27" s="26">
        <v>0</v>
      </c>
      <c r="AA27" s="26">
        <v>-4</v>
      </c>
      <c r="AB27" s="26">
        <v>-4</v>
      </c>
      <c r="AC27" s="26">
        <v>-6</v>
      </c>
      <c r="AD27" s="26">
        <v>-5</v>
      </c>
      <c r="AE27" s="26">
        <v>0</v>
      </c>
      <c r="AF27" s="26">
        <v>0</v>
      </c>
      <c r="AG27" s="42">
        <f t="shared" si="2"/>
        <v>-140</v>
      </c>
      <c r="AI27" s="68">
        <v>19</v>
      </c>
      <c r="AJ27" s="63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42">
        <f t="shared" si="3"/>
        <v>0</v>
      </c>
      <c r="AT27" s="68">
        <v>19</v>
      </c>
      <c r="AU27" s="63">
        <v>0</v>
      </c>
      <c r="AV27" s="26">
        <v>0</v>
      </c>
      <c r="AW27" s="26"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42">
        <f t="shared" si="4"/>
        <v>0</v>
      </c>
      <c r="BE27" s="68">
        <v>19</v>
      </c>
      <c r="BF27" s="63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42">
        <f t="shared" si="5"/>
        <v>0</v>
      </c>
      <c r="BP27" s="68">
        <v>19</v>
      </c>
      <c r="BQ27" s="63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42">
        <f t="shared" si="6"/>
        <v>0</v>
      </c>
      <c r="CA27" s="68">
        <v>19</v>
      </c>
      <c r="CB27" s="63">
        <v>0</v>
      </c>
      <c r="CC27" s="26">
        <v>0</v>
      </c>
      <c r="CD27" s="26">
        <v>0</v>
      </c>
      <c r="CE27" s="26">
        <v>0</v>
      </c>
      <c r="CF27" s="26">
        <v>0</v>
      </c>
      <c r="CG27" s="26">
        <v>0</v>
      </c>
      <c r="CH27" s="26">
        <v>0</v>
      </c>
      <c r="CI27" s="26">
        <v>0</v>
      </c>
      <c r="CJ27" s="42">
        <f t="shared" si="7"/>
        <v>0</v>
      </c>
      <c r="CL27" s="68">
        <v>19</v>
      </c>
      <c r="CM27" s="63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V27" s="68">
        <v>19</v>
      </c>
      <c r="CW27" s="63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F27" s="68">
        <v>19</v>
      </c>
      <c r="DG27" s="63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P27" s="68">
        <v>19</v>
      </c>
      <c r="DQ27" s="63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</row>
    <row r="28" spans="2:128" ht="24" customHeight="1" x14ac:dyDescent="0.2">
      <c r="B28" s="68">
        <v>20</v>
      </c>
      <c r="C28" s="63">
        <v>0</v>
      </c>
      <c r="D28" s="26">
        <v>0</v>
      </c>
      <c r="E28" s="26">
        <v>6</v>
      </c>
      <c r="F28" s="26">
        <v>6</v>
      </c>
      <c r="G28" s="26">
        <v>-4</v>
      </c>
      <c r="H28" s="26">
        <v>-4</v>
      </c>
      <c r="I28" s="26">
        <v>0</v>
      </c>
      <c r="J28" s="26">
        <v>0</v>
      </c>
      <c r="K28" s="42">
        <f t="shared" si="0"/>
        <v>-143</v>
      </c>
      <c r="M28" s="68">
        <v>20</v>
      </c>
      <c r="N28" s="63">
        <v>0</v>
      </c>
      <c r="O28" s="26">
        <v>0</v>
      </c>
      <c r="P28" s="26">
        <v>5</v>
      </c>
      <c r="Q28" s="26">
        <v>7</v>
      </c>
      <c r="R28" s="26">
        <v>-2</v>
      </c>
      <c r="S28" s="26">
        <v>-1</v>
      </c>
      <c r="T28" s="26">
        <v>0</v>
      </c>
      <c r="U28" s="26">
        <v>10</v>
      </c>
      <c r="V28" s="42">
        <f t="shared" si="1"/>
        <v>-161.5</v>
      </c>
      <c r="X28" s="68">
        <v>20</v>
      </c>
      <c r="Y28" s="63">
        <v>2</v>
      </c>
      <c r="Z28" s="26">
        <v>3</v>
      </c>
      <c r="AA28" s="26">
        <v>-2</v>
      </c>
      <c r="AB28" s="26">
        <v>-1</v>
      </c>
      <c r="AC28" s="26">
        <v>-5</v>
      </c>
      <c r="AD28" s="26">
        <v>-4</v>
      </c>
      <c r="AE28" s="26">
        <v>0</v>
      </c>
      <c r="AF28" s="26">
        <v>1</v>
      </c>
      <c r="AG28" s="42">
        <f t="shared" si="2"/>
        <v>-153.5</v>
      </c>
      <c r="AI28" s="68">
        <v>20</v>
      </c>
      <c r="AJ28" s="63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42">
        <f t="shared" si="3"/>
        <v>0</v>
      </c>
      <c r="AT28" s="68">
        <v>20</v>
      </c>
      <c r="AU28" s="63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42">
        <f t="shared" si="4"/>
        <v>0</v>
      </c>
      <c r="BE28" s="68">
        <v>20</v>
      </c>
      <c r="BF28" s="63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42">
        <f t="shared" si="5"/>
        <v>0</v>
      </c>
      <c r="BP28" s="68">
        <v>20</v>
      </c>
      <c r="BQ28" s="63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42">
        <f t="shared" si="6"/>
        <v>0</v>
      </c>
      <c r="CA28" s="68">
        <v>20</v>
      </c>
      <c r="CB28" s="63">
        <v>0</v>
      </c>
      <c r="CC28" s="26">
        <v>0</v>
      </c>
      <c r="CD28" s="26"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42">
        <f t="shared" si="7"/>
        <v>0</v>
      </c>
      <c r="CL28" s="68">
        <v>20</v>
      </c>
      <c r="CM28" s="63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V28" s="68">
        <v>20</v>
      </c>
      <c r="CW28" s="63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F28" s="68">
        <v>20</v>
      </c>
      <c r="DG28" s="63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P28" s="68">
        <v>20</v>
      </c>
      <c r="DQ28" s="63">
        <v>1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</row>
    <row r="29" spans="2:128" ht="24" customHeight="1" x14ac:dyDescent="0.2">
      <c r="B29" s="68">
        <v>21</v>
      </c>
      <c r="C29" s="63">
        <v>0</v>
      </c>
      <c r="D29" s="26">
        <v>0</v>
      </c>
      <c r="E29" s="26">
        <v>2</v>
      </c>
      <c r="F29" s="26">
        <v>4</v>
      </c>
      <c r="G29" s="26">
        <v>-1</v>
      </c>
      <c r="H29" s="26">
        <v>-1</v>
      </c>
      <c r="I29" s="26">
        <v>0</v>
      </c>
      <c r="J29" s="26">
        <v>0</v>
      </c>
      <c r="K29" s="42">
        <f t="shared" si="0"/>
        <v>-152.5</v>
      </c>
      <c r="M29" s="68">
        <v>21</v>
      </c>
      <c r="N29" s="63">
        <v>1</v>
      </c>
      <c r="O29" s="26">
        <v>4</v>
      </c>
      <c r="P29" s="26">
        <v>4</v>
      </c>
      <c r="Q29" s="26">
        <v>3</v>
      </c>
      <c r="R29" s="26">
        <v>-1</v>
      </c>
      <c r="S29" s="26">
        <v>1</v>
      </c>
      <c r="T29" s="26">
        <v>0</v>
      </c>
      <c r="U29" s="26">
        <v>0</v>
      </c>
      <c r="V29" s="42">
        <f t="shared" si="1"/>
        <v>-170</v>
      </c>
      <c r="X29" s="68">
        <v>21</v>
      </c>
      <c r="Y29" s="63">
        <v>1</v>
      </c>
      <c r="Z29" s="26">
        <v>0</v>
      </c>
      <c r="AA29" s="26">
        <v>-1</v>
      </c>
      <c r="AB29" s="26">
        <v>0</v>
      </c>
      <c r="AC29" s="26">
        <v>-7</v>
      </c>
      <c r="AD29" s="26">
        <v>-6</v>
      </c>
      <c r="AE29" s="26">
        <v>0</v>
      </c>
      <c r="AF29" s="26">
        <v>0</v>
      </c>
      <c r="AG29" s="42">
        <f t="shared" si="2"/>
        <v>-167.5</v>
      </c>
      <c r="AI29" s="68">
        <v>21</v>
      </c>
      <c r="AJ29" s="63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42">
        <f t="shared" si="3"/>
        <v>0</v>
      </c>
      <c r="AT29" s="68">
        <v>21</v>
      </c>
      <c r="AU29" s="63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42">
        <f t="shared" si="4"/>
        <v>0</v>
      </c>
      <c r="BE29" s="68">
        <v>21</v>
      </c>
      <c r="BF29" s="63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42">
        <f t="shared" si="5"/>
        <v>0</v>
      </c>
      <c r="BP29" s="68">
        <v>21</v>
      </c>
      <c r="BQ29" s="63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42">
        <f t="shared" si="6"/>
        <v>0</v>
      </c>
      <c r="CA29" s="68">
        <v>21</v>
      </c>
      <c r="CB29" s="63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42">
        <f t="shared" si="7"/>
        <v>0</v>
      </c>
      <c r="CL29" s="68">
        <v>21</v>
      </c>
      <c r="CM29" s="63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V29" s="68">
        <v>21</v>
      </c>
      <c r="CW29" s="63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F29" s="68">
        <v>21</v>
      </c>
      <c r="DG29" s="63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P29" s="68">
        <v>21</v>
      </c>
      <c r="DQ29" s="63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</row>
    <row r="30" spans="2:128" ht="24" customHeight="1" x14ac:dyDescent="0.2">
      <c r="B30" s="68">
        <v>22</v>
      </c>
      <c r="C30" s="63">
        <v>4</v>
      </c>
      <c r="D30" s="26">
        <v>5</v>
      </c>
      <c r="E30" s="26">
        <v>1</v>
      </c>
      <c r="F30" s="26">
        <v>1</v>
      </c>
      <c r="G30" s="26">
        <v>-1</v>
      </c>
      <c r="H30" s="26">
        <v>-1</v>
      </c>
      <c r="I30" s="26">
        <v>0</v>
      </c>
      <c r="J30" s="26">
        <v>0</v>
      </c>
      <c r="K30" s="42">
        <f t="shared" si="0"/>
        <v>-162.5</v>
      </c>
      <c r="M30" s="68">
        <v>22</v>
      </c>
      <c r="N30" s="63">
        <v>1</v>
      </c>
      <c r="O30" s="26">
        <v>1</v>
      </c>
      <c r="P30" s="26">
        <v>2</v>
      </c>
      <c r="Q30" s="26">
        <v>4</v>
      </c>
      <c r="R30" s="26">
        <v>-2</v>
      </c>
      <c r="S30" s="26">
        <v>-1</v>
      </c>
      <c r="T30" s="26">
        <v>0</v>
      </c>
      <c r="U30" s="26">
        <v>0</v>
      </c>
      <c r="V30" s="42">
        <f t="shared" si="1"/>
        <v>-180</v>
      </c>
      <c r="X30" s="68">
        <v>22</v>
      </c>
      <c r="Y30" s="63">
        <v>0</v>
      </c>
      <c r="Z30" s="26">
        <v>0</v>
      </c>
      <c r="AA30" s="26">
        <v>2</v>
      </c>
      <c r="AB30" s="26">
        <v>2</v>
      </c>
      <c r="AC30" s="26">
        <v>-7</v>
      </c>
      <c r="AD30" s="26">
        <v>-9</v>
      </c>
      <c r="AE30" s="26">
        <v>0</v>
      </c>
      <c r="AF30" s="26">
        <v>7</v>
      </c>
      <c r="AG30" s="42">
        <f t="shared" si="2"/>
        <v>-180</v>
      </c>
      <c r="AI30" s="68">
        <v>22</v>
      </c>
      <c r="AJ30" s="63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42">
        <f t="shared" si="3"/>
        <v>0</v>
      </c>
      <c r="AT30" s="68">
        <v>22</v>
      </c>
      <c r="AU30" s="63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42">
        <f t="shared" si="4"/>
        <v>0</v>
      </c>
      <c r="BE30" s="68">
        <v>22</v>
      </c>
      <c r="BF30" s="63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42">
        <f t="shared" si="5"/>
        <v>0</v>
      </c>
      <c r="BP30" s="68">
        <v>22</v>
      </c>
      <c r="BQ30" s="63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42">
        <f t="shared" si="6"/>
        <v>0</v>
      </c>
      <c r="CA30" s="68">
        <v>22</v>
      </c>
      <c r="CB30" s="63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42">
        <f t="shared" si="7"/>
        <v>0</v>
      </c>
      <c r="CL30" s="68">
        <v>22</v>
      </c>
      <c r="CM30" s="63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V30" s="68">
        <v>22</v>
      </c>
      <c r="CW30" s="63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F30" s="68">
        <v>22</v>
      </c>
      <c r="DG30" s="63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P30" s="68">
        <v>22</v>
      </c>
      <c r="DQ30" s="63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</row>
    <row r="31" spans="2:128" ht="24" customHeight="1" x14ac:dyDescent="0.2">
      <c r="B31" s="68">
        <v>23</v>
      </c>
      <c r="C31" s="63">
        <v>0</v>
      </c>
      <c r="D31" s="26">
        <v>0</v>
      </c>
      <c r="E31" s="26">
        <v>2</v>
      </c>
      <c r="F31" s="26">
        <v>2</v>
      </c>
      <c r="G31" s="26">
        <v>-7</v>
      </c>
      <c r="H31" s="26">
        <v>-8</v>
      </c>
      <c r="I31" s="26">
        <v>0</v>
      </c>
      <c r="J31" s="26">
        <v>8</v>
      </c>
      <c r="K31" s="42">
        <f t="shared" si="0"/>
        <v>-175</v>
      </c>
      <c r="M31" s="68">
        <v>23</v>
      </c>
      <c r="N31" s="63">
        <v>0</v>
      </c>
      <c r="O31" s="26">
        <v>0</v>
      </c>
      <c r="P31" s="26">
        <v>5</v>
      </c>
      <c r="Q31" s="26">
        <v>5</v>
      </c>
      <c r="R31" s="26">
        <v>-1</v>
      </c>
      <c r="S31" s="26">
        <v>-1</v>
      </c>
      <c r="T31" s="26">
        <v>0</v>
      </c>
      <c r="U31" s="26">
        <v>3</v>
      </c>
      <c r="V31" s="42">
        <f t="shared" si="1"/>
        <v>-188</v>
      </c>
      <c r="X31" s="68">
        <v>23</v>
      </c>
      <c r="Y31" s="63">
        <v>0</v>
      </c>
      <c r="Z31" s="26">
        <v>0</v>
      </c>
      <c r="AA31" s="26">
        <v>3</v>
      </c>
      <c r="AB31" s="26">
        <v>3</v>
      </c>
      <c r="AC31" s="26">
        <v>-4</v>
      </c>
      <c r="AD31" s="26">
        <v>-2</v>
      </c>
      <c r="AE31" s="26">
        <v>0</v>
      </c>
      <c r="AF31" s="26">
        <v>12</v>
      </c>
      <c r="AG31" s="42">
        <f t="shared" si="2"/>
        <v>-190.5</v>
      </c>
      <c r="AI31" s="68">
        <v>23</v>
      </c>
      <c r="AJ31" s="63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42">
        <f t="shared" si="3"/>
        <v>0</v>
      </c>
      <c r="AT31" s="68">
        <v>23</v>
      </c>
      <c r="AU31" s="63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42">
        <f t="shared" si="4"/>
        <v>0</v>
      </c>
      <c r="BE31" s="68">
        <v>23</v>
      </c>
      <c r="BF31" s="63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42">
        <f t="shared" si="5"/>
        <v>0</v>
      </c>
      <c r="BP31" s="68">
        <v>23</v>
      </c>
      <c r="BQ31" s="63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42">
        <f t="shared" si="6"/>
        <v>0</v>
      </c>
      <c r="CA31" s="68">
        <v>23</v>
      </c>
      <c r="CB31" s="63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42">
        <f t="shared" si="7"/>
        <v>0</v>
      </c>
      <c r="CL31" s="68">
        <v>23</v>
      </c>
      <c r="CM31" s="63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V31" s="68">
        <v>23</v>
      </c>
      <c r="CW31" s="63">
        <v>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F31" s="68">
        <v>23</v>
      </c>
      <c r="DG31" s="63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P31" s="68">
        <v>23</v>
      </c>
      <c r="DQ31" s="63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</row>
    <row r="32" spans="2:128" ht="24" customHeight="1" x14ac:dyDescent="0.2">
      <c r="B32" s="68">
        <v>24</v>
      </c>
      <c r="C32" s="63">
        <v>0</v>
      </c>
      <c r="D32" s="26">
        <v>0</v>
      </c>
      <c r="E32" s="26">
        <v>2</v>
      </c>
      <c r="F32" s="26">
        <v>2</v>
      </c>
      <c r="G32" s="26">
        <v>-5</v>
      </c>
      <c r="H32" s="26">
        <v>-5</v>
      </c>
      <c r="I32" s="26">
        <v>0</v>
      </c>
      <c r="J32" s="26">
        <v>9</v>
      </c>
      <c r="K32" s="42">
        <f t="shared" si="0"/>
        <v>-186.5</v>
      </c>
      <c r="M32" s="68">
        <v>24</v>
      </c>
      <c r="N32" s="63">
        <v>0</v>
      </c>
      <c r="O32" s="26">
        <v>0</v>
      </c>
      <c r="P32" s="26">
        <v>1</v>
      </c>
      <c r="Q32" s="26">
        <v>2</v>
      </c>
      <c r="R32" s="26">
        <v>-5</v>
      </c>
      <c r="S32" s="26">
        <v>-5</v>
      </c>
      <c r="T32" s="26">
        <v>0</v>
      </c>
      <c r="U32" s="26">
        <v>0</v>
      </c>
      <c r="V32" s="42">
        <f t="shared" si="1"/>
        <v>-200</v>
      </c>
      <c r="X32" s="68">
        <v>24</v>
      </c>
      <c r="Y32" s="63">
        <v>0</v>
      </c>
      <c r="Z32" s="26">
        <v>0</v>
      </c>
      <c r="AA32" s="26">
        <v>5</v>
      </c>
      <c r="AB32" s="26">
        <v>2</v>
      </c>
      <c r="AC32" s="26">
        <v>-3</v>
      </c>
      <c r="AD32" s="26">
        <v>-3</v>
      </c>
      <c r="AE32" s="26">
        <v>0</v>
      </c>
      <c r="AF32" s="26">
        <v>0</v>
      </c>
      <c r="AG32" s="42">
        <f t="shared" si="2"/>
        <v>-199.5</v>
      </c>
      <c r="AI32" s="68">
        <v>24</v>
      </c>
      <c r="AJ32" s="63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42">
        <f t="shared" si="3"/>
        <v>0</v>
      </c>
      <c r="AT32" s="68">
        <v>24</v>
      </c>
      <c r="AU32" s="63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42">
        <f t="shared" si="4"/>
        <v>0</v>
      </c>
      <c r="BE32" s="68">
        <v>24</v>
      </c>
      <c r="BF32" s="63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42">
        <f t="shared" si="5"/>
        <v>0</v>
      </c>
      <c r="BP32" s="68">
        <v>24</v>
      </c>
      <c r="BQ32" s="63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42">
        <f t="shared" si="6"/>
        <v>0</v>
      </c>
      <c r="CA32" s="68">
        <v>24</v>
      </c>
      <c r="CB32" s="63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42">
        <f t="shared" si="7"/>
        <v>0</v>
      </c>
      <c r="CL32" s="68">
        <v>24</v>
      </c>
      <c r="CM32" s="63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V32" s="68">
        <v>24</v>
      </c>
      <c r="CW32" s="63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F32" s="68">
        <v>24</v>
      </c>
      <c r="DG32" s="63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P32" s="68">
        <v>24</v>
      </c>
      <c r="DQ32" s="63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</row>
    <row r="33" spans="2:128" ht="24" customHeight="1" x14ac:dyDescent="0.2">
      <c r="B33" s="68">
        <v>25</v>
      </c>
      <c r="C33" s="63">
        <v>0</v>
      </c>
      <c r="D33" s="26">
        <v>0</v>
      </c>
      <c r="E33" s="26">
        <v>1</v>
      </c>
      <c r="F33" s="26">
        <v>1</v>
      </c>
      <c r="G33" s="26">
        <v>-1</v>
      </c>
      <c r="H33" s="26">
        <v>-3</v>
      </c>
      <c r="I33" s="26">
        <v>0</v>
      </c>
      <c r="J33" s="26">
        <v>0</v>
      </c>
      <c r="K33" s="42">
        <f t="shared" si="0"/>
        <v>-196.5</v>
      </c>
      <c r="M33" s="68">
        <v>25</v>
      </c>
      <c r="N33" s="63">
        <v>0</v>
      </c>
      <c r="O33" s="26">
        <v>0</v>
      </c>
      <c r="P33" s="26">
        <v>-1</v>
      </c>
      <c r="Q33" s="26">
        <v>0</v>
      </c>
      <c r="R33" s="26">
        <v>-10</v>
      </c>
      <c r="S33" s="26">
        <v>-10</v>
      </c>
      <c r="T33" s="26">
        <v>0</v>
      </c>
      <c r="U33" s="26">
        <v>0</v>
      </c>
      <c r="V33" s="42">
        <f t="shared" si="1"/>
        <v>-215.5</v>
      </c>
      <c r="X33" s="68">
        <v>25</v>
      </c>
      <c r="Y33" s="63">
        <v>0</v>
      </c>
      <c r="Z33" s="26">
        <v>0</v>
      </c>
      <c r="AA33" s="26">
        <v>6</v>
      </c>
      <c r="AB33" s="26">
        <v>6</v>
      </c>
      <c r="AC33" s="26">
        <v>-1</v>
      </c>
      <c r="AD33" s="26">
        <v>1</v>
      </c>
      <c r="AE33" s="26">
        <v>0</v>
      </c>
      <c r="AF33" s="26">
        <v>0</v>
      </c>
      <c r="AG33" s="42">
        <f t="shared" si="2"/>
        <v>-207</v>
      </c>
      <c r="AI33" s="68">
        <v>25</v>
      </c>
      <c r="AJ33" s="63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42">
        <f t="shared" si="3"/>
        <v>0</v>
      </c>
      <c r="AT33" s="68">
        <v>25</v>
      </c>
      <c r="AU33" s="63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42">
        <f t="shared" si="4"/>
        <v>0</v>
      </c>
      <c r="BE33" s="68">
        <v>25</v>
      </c>
      <c r="BF33" s="63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42">
        <f t="shared" si="5"/>
        <v>0</v>
      </c>
      <c r="BP33" s="68">
        <v>25</v>
      </c>
      <c r="BQ33" s="63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42">
        <f t="shared" si="6"/>
        <v>0</v>
      </c>
      <c r="CA33" s="68">
        <v>25</v>
      </c>
      <c r="CB33" s="63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42">
        <f t="shared" si="7"/>
        <v>0</v>
      </c>
      <c r="CL33" s="68">
        <v>25</v>
      </c>
      <c r="CM33" s="63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V33" s="68">
        <v>25</v>
      </c>
      <c r="CW33" s="63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F33" s="68">
        <v>25</v>
      </c>
      <c r="DG33" s="63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P33" s="68">
        <v>25</v>
      </c>
      <c r="DQ33" s="63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</row>
    <row r="34" spans="2:128" ht="24" customHeight="1" x14ac:dyDescent="0.2">
      <c r="B34" s="68">
        <v>26</v>
      </c>
      <c r="C34" s="63">
        <v>0</v>
      </c>
      <c r="D34" s="26">
        <v>0</v>
      </c>
      <c r="E34" s="26">
        <v>4</v>
      </c>
      <c r="F34" s="26">
        <v>5</v>
      </c>
      <c r="G34" s="26">
        <v>-3</v>
      </c>
      <c r="H34" s="26">
        <v>-5</v>
      </c>
      <c r="I34" s="26">
        <v>0</v>
      </c>
      <c r="J34" s="26">
        <v>7</v>
      </c>
      <c r="K34" s="42">
        <f t="shared" si="0"/>
        <v>-206</v>
      </c>
      <c r="M34" s="68">
        <v>26</v>
      </c>
      <c r="N34" s="63">
        <v>0</v>
      </c>
      <c r="O34" s="26">
        <v>0</v>
      </c>
      <c r="P34" s="26">
        <v>-4</v>
      </c>
      <c r="Q34" s="26">
        <v>-3</v>
      </c>
      <c r="R34" s="26">
        <v>-12</v>
      </c>
      <c r="S34" s="26">
        <v>-11</v>
      </c>
      <c r="T34" s="26">
        <v>0</v>
      </c>
      <c r="U34" s="26">
        <v>10</v>
      </c>
      <c r="V34" s="42">
        <f t="shared" si="1"/>
        <v>-233.5</v>
      </c>
      <c r="X34" s="68">
        <v>26</v>
      </c>
      <c r="Y34" s="63">
        <v>0</v>
      </c>
      <c r="Z34" s="26">
        <v>0</v>
      </c>
      <c r="AA34" s="26">
        <v>9</v>
      </c>
      <c r="AB34" s="26">
        <v>9</v>
      </c>
      <c r="AC34" s="26">
        <v>0</v>
      </c>
      <c r="AD34" s="26">
        <v>1</v>
      </c>
      <c r="AE34" s="26">
        <v>0</v>
      </c>
      <c r="AF34" s="26">
        <v>4</v>
      </c>
      <c r="AG34" s="42">
        <f t="shared" si="2"/>
        <v>-212.5</v>
      </c>
      <c r="AI34" s="68">
        <v>26</v>
      </c>
      <c r="AJ34" s="63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42">
        <f t="shared" si="3"/>
        <v>0</v>
      </c>
      <c r="AT34" s="68">
        <v>26</v>
      </c>
      <c r="AU34" s="63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42">
        <f t="shared" si="4"/>
        <v>0</v>
      </c>
      <c r="BE34" s="68">
        <v>26</v>
      </c>
      <c r="BF34" s="63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42">
        <f t="shared" si="5"/>
        <v>0</v>
      </c>
      <c r="BP34" s="68">
        <v>26</v>
      </c>
      <c r="BQ34" s="63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42">
        <f t="shared" si="6"/>
        <v>0</v>
      </c>
      <c r="CA34" s="68">
        <v>26</v>
      </c>
      <c r="CB34" s="63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42">
        <f t="shared" si="7"/>
        <v>0</v>
      </c>
      <c r="CL34" s="68">
        <v>26</v>
      </c>
      <c r="CM34" s="63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V34" s="68">
        <v>26</v>
      </c>
      <c r="CW34" s="63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F34" s="68">
        <v>26</v>
      </c>
      <c r="DG34" s="63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P34" s="68">
        <v>26</v>
      </c>
      <c r="DQ34" s="63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</row>
    <row r="35" spans="2:128" ht="24" customHeight="1" x14ac:dyDescent="0.2">
      <c r="B35" s="68">
        <v>27</v>
      </c>
      <c r="C35" s="63">
        <v>0</v>
      </c>
      <c r="D35" s="26">
        <v>0</v>
      </c>
      <c r="E35" s="26">
        <v>3</v>
      </c>
      <c r="F35" s="26">
        <v>7</v>
      </c>
      <c r="G35" s="26">
        <v>2</v>
      </c>
      <c r="H35" s="26">
        <v>2</v>
      </c>
      <c r="I35" s="26">
        <v>0</v>
      </c>
      <c r="J35" s="26">
        <v>0</v>
      </c>
      <c r="K35" s="42">
        <f t="shared" si="0"/>
        <v>-213.5</v>
      </c>
      <c r="M35" s="68">
        <v>27</v>
      </c>
      <c r="N35" s="63">
        <v>0</v>
      </c>
      <c r="O35" s="26">
        <v>0</v>
      </c>
      <c r="P35" s="26">
        <v>-1</v>
      </c>
      <c r="Q35" s="26">
        <v>-2</v>
      </c>
      <c r="R35" s="26">
        <v>-10</v>
      </c>
      <c r="S35" s="26">
        <v>-9</v>
      </c>
      <c r="T35" s="26">
        <v>0</v>
      </c>
      <c r="U35" s="26">
        <v>7</v>
      </c>
      <c r="V35" s="42">
        <f t="shared" si="1"/>
        <v>-249</v>
      </c>
      <c r="X35" s="68">
        <v>27</v>
      </c>
      <c r="Y35" s="63">
        <v>0</v>
      </c>
      <c r="Z35" s="26">
        <v>0</v>
      </c>
      <c r="AA35" s="26">
        <v>11</v>
      </c>
      <c r="AB35" s="26">
        <v>10</v>
      </c>
      <c r="AC35" s="26">
        <v>5</v>
      </c>
      <c r="AD35" s="26">
        <v>5</v>
      </c>
      <c r="AE35" s="26">
        <v>0</v>
      </c>
      <c r="AF35" s="26">
        <v>3</v>
      </c>
      <c r="AG35" s="42">
        <f t="shared" si="2"/>
        <v>-214.5</v>
      </c>
      <c r="AI35" s="68">
        <v>27</v>
      </c>
      <c r="AJ35" s="63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42">
        <f t="shared" si="3"/>
        <v>0</v>
      </c>
      <c r="AT35" s="68">
        <v>27</v>
      </c>
      <c r="AU35" s="63">
        <v>0</v>
      </c>
      <c r="AV35" s="26">
        <v>0</v>
      </c>
      <c r="AW35" s="26"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42">
        <f t="shared" si="4"/>
        <v>0</v>
      </c>
      <c r="BE35" s="68">
        <v>27</v>
      </c>
      <c r="BF35" s="63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42">
        <f t="shared" si="5"/>
        <v>0</v>
      </c>
      <c r="BP35" s="68">
        <v>27</v>
      </c>
      <c r="BQ35" s="63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42">
        <f t="shared" si="6"/>
        <v>0</v>
      </c>
      <c r="CA35" s="68">
        <v>27</v>
      </c>
      <c r="CB35" s="63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42">
        <f t="shared" si="7"/>
        <v>0</v>
      </c>
      <c r="CL35" s="68">
        <v>27</v>
      </c>
      <c r="CM35" s="63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V35" s="68">
        <v>27</v>
      </c>
      <c r="CW35" s="63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F35" s="68">
        <v>27</v>
      </c>
      <c r="DG35" s="63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P35" s="68">
        <v>27</v>
      </c>
      <c r="DQ35" s="63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</row>
    <row r="36" spans="2:128" ht="24" customHeight="1" x14ac:dyDescent="0.2">
      <c r="B36" s="68">
        <v>28</v>
      </c>
      <c r="C36" s="63">
        <v>0</v>
      </c>
      <c r="D36" s="26">
        <v>0</v>
      </c>
      <c r="E36" s="26">
        <v>7</v>
      </c>
      <c r="F36" s="26">
        <v>9</v>
      </c>
      <c r="G36" s="26">
        <v>1</v>
      </c>
      <c r="H36" s="26">
        <v>1</v>
      </c>
      <c r="I36" s="26">
        <v>0</v>
      </c>
      <c r="J36" s="26">
        <v>0</v>
      </c>
      <c r="K36" s="42">
        <f t="shared" si="0"/>
        <v>-219.5</v>
      </c>
      <c r="M36" s="68">
        <v>28</v>
      </c>
      <c r="N36" s="63">
        <v>1</v>
      </c>
      <c r="O36" s="26">
        <v>1</v>
      </c>
      <c r="P36" s="26">
        <v>-7</v>
      </c>
      <c r="Q36" s="26">
        <v>-5</v>
      </c>
      <c r="R36" s="26">
        <v>-12</v>
      </c>
      <c r="S36" s="26">
        <v>-11</v>
      </c>
      <c r="T36" s="26">
        <v>0</v>
      </c>
      <c r="U36" s="26">
        <v>2</v>
      </c>
      <c r="V36" s="42">
        <f t="shared" si="1"/>
        <v>-268.5</v>
      </c>
      <c r="X36" s="68">
        <v>28</v>
      </c>
      <c r="Y36" s="63">
        <v>0</v>
      </c>
      <c r="Z36" s="26">
        <v>1</v>
      </c>
      <c r="AA36" s="26">
        <v>12</v>
      </c>
      <c r="AB36" s="26">
        <v>10</v>
      </c>
      <c r="AC36" s="26">
        <v>1</v>
      </c>
      <c r="AD36" s="26">
        <v>3</v>
      </c>
      <c r="AE36" s="26">
        <v>0</v>
      </c>
      <c r="AF36" s="26">
        <v>4</v>
      </c>
      <c r="AG36" s="42">
        <f t="shared" si="2"/>
        <v>-218</v>
      </c>
      <c r="AI36" s="68">
        <v>28</v>
      </c>
      <c r="AJ36" s="63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42">
        <f t="shared" si="3"/>
        <v>0</v>
      </c>
      <c r="AT36" s="68">
        <v>28</v>
      </c>
      <c r="AU36" s="63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42">
        <f t="shared" si="4"/>
        <v>0</v>
      </c>
      <c r="BE36" s="68">
        <v>28</v>
      </c>
      <c r="BF36" s="63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42">
        <f t="shared" si="5"/>
        <v>0</v>
      </c>
      <c r="BP36" s="68">
        <v>28</v>
      </c>
      <c r="BQ36" s="63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42">
        <f t="shared" si="6"/>
        <v>0</v>
      </c>
      <c r="CA36" s="68">
        <v>28</v>
      </c>
      <c r="CB36" s="63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42">
        <f t="shared" si="7"/>
        <v>0</v>
      </c>
      <c r="CL36" s="68">
        <v>28</v>
      </c>
      <c r="CM36" s="63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V36" s="68">
        <v>28</v>
      </c>
      <c r="CW36" s="63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F36" s="68">
        <v>28</v>
      </c>
      <c r="DG36" s="63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P36" s="68">
        <v>28</v>
      </c>
      <c r="DQ36" s="63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</row>
    <row r="37" spans="2:128" ht="24" customHeight="1" x14ac:dyDescent="0.2">
      <c r="B37" s="68">
        <v>29</v>
      </c>
      <c r="C37" s="63">
        <v>0</v>
      </c>
      <c r="D37" s="26">
        <v>0</v>
      </c>
      <c r="E37" s="26">
        <v>5</v>
      </c>
      <c r="F37" s="26">
        <v>4</v>
      </c>
      <c r="G37" s="26">
        <v>3</v>
      </c>
      <c r="H37" s="26">
        <v>2</v>
      </c>
      <c r="I37" s="26">
        <v>0</v>
      </c>
      <c r="J37" s="26">
        <v>0</v>
      </c>
      <c r="K37" s="42">
        <f>IF(AND(E37=0,G37=0),0,K36+(E37+G37)/2-10)</f>
        <v>-225.5</v>
      </c>
      <c r="M37" s="68">
        <v>29</v>
      </c>
      <c r="N37" s="63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42">
        <f>IF(AND(P37=0,R37=0),0,V36+(P37+R37)/2-10)</f>
        <v>0</v>
      </c>
      <c r="X37" s="68">
        <v>29</v>
      </c>
      <c r="Y37" s="63">
        <v>0</v>
      </c>
      <c r="Z37" s="26">
        <v>0</v>
      </c>
      <c r="AA37" s="26">
        <v>12</v>
      </c>
      <c r="AB37" s="26">
        <v>11</v>
      </c>
      <c r="AC37" s="26">
        <v>5</v>
      </c>
      <c r="AD37" s="26">
        <v>4</v>
      </c>
      <c r="AE37" s="26">
        <v>0</v>
      </c>
      <c r="AF37" s="26">
        <v>10</v>
      </c>
      <c r="AG37" s="42">
        <f>IF(AND(AA37=0,AC37=0),0,AG36+(AA37+AC37)/2-10)</f>
        <v>-219.5</v>
      </c>
      <c r="AI37" s="68">
        <v>29</v>
      </c>
      <c r="AJ37" s="63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42">
        <f>IF(AND(AL37=0,AN37=0),0,AR36+(AL37+AN37)/2-10)</f>
        <v>0</v>
      </c>
      <c r="AT37" s="68">
        <v>29</v>
      </c>
      <c r="AU37" s="63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42">
        <f>IF(AND(AW37=0,AY37=0),0,BC36+(AW37+AY37)/2-10)</f>
        <v>0</v>
      </c>
      <c r="BE37" s="68">
        <v>29</v>
      </c>
      <c r="BF37" s="63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42">
        <f>IF(AND(BH37=0,BJ37=0),0,BN36+(BH37+BJ37)/2-10)</f>
        <v>0</v>
      </c>
      <c r="BP37" s="68">
        <v>29</v>
      </c>
      <c r="BQ37" s="63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42">
        <f>IF(AND(BS37=0,BU37=0),0,BY36+(BS37+BU37)/2-10)</f>
        <v>0</v>
      </c>
      <c r="CA37" s="68">
        <v>29</v>
      </c>
      <c r="CB37" s="63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42">
        <f>IF(AND(CD37=0,CF37=0),0,CJ36+(CD37+CF37)/2-10)</f>
        <v>0</v>
      </c>
      <c r="CL37" s="68">
        <v>29</v>
      </c>
      <c r="CM37" s="63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V37" s="68">
        <v>29</v>
      </c>
      <c r="CW37" s="63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F37" s="68">
        <v>29</v>
      </c>
      <c r="DG37" s="63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P37" s="68">
        <v>29</v>
      </c>
      <c r="DQ37" s="63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</row>
    <row r="38" spans="2:128" ht="24" customHeight="1" x14ac:dyDescent="0.2">
      <c r="B38" s="68">
        <v>30</v>
      </c>
      <c r="C38" s="63">
        <v>0</v>
      </c>
      <c r="D38" s="26">
        <v>0</v>
      </c>
      <c r="E38" s="26">
        <v>6</v>
      </c>
      <c r="F38" s="26">
        <v>7</v>
      </c>
      <c r="G38" s="26">
        <v>4</v>
      </c>
      <c r="H38" s="26">
        <v>3</v>
      </c>
      <c r="I38" s="26">
        <v>0</v>
      </c>
      <c r="J38" s="26">
        <v>0</v>
      </c>
      <c r="K38" s="42">
        <f>IF(AND(E38=0,G38=0),0,K37+(E38+G38)/2-10)</f>
        <v>-230.5</v>
      </c>
      <c r="M38" s="68">
        <v>30</v>
      </c>
      <c r="N38" s="63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42">
        <f>IF(AND(P38=0,R38=0),0,V37+(P38+R38)/2-10)</f>
        <v>0</v>
      </c>
      <c r="X38" s="68">
        <v>30</v>
      </c>
      <c r="Y38" s="63">
        <v>3</v>
      </c>
      <c r="Z38" s="26">
        <v>7</v>
      </c>
      <c r="AA38" s="26">
        <v>10</v>
      </c>
      <c r="AB38" s="26">
        <v>10</v>
      </c>
      <c r="AC38" s="26">
        <v>7</v>
      </c>
      <c r="AD38" s="26">
        <v>7</v>
      </c>
      <c r="AE38" s="26">
        <v>0</v>
      </c>
      <c r="AF38" s="26">
        <v>0</v>
      </c>
      <c r="AG38" s="42">
        <f>IF(AND(AA38=0,AC38=0),0,AG37+(AA38+AC38)/2-10)</f>
        <v>-221</v>
      </c>
      <c r="AI38" s="68">
        <v>30</v>
      </c>
      <c r="AJ38" s="63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42">
        <f>IF(AND(AL38=0,AN38=0),0,AR37+(AL38+AN38)/2-10)</f>
        <v>0</v>
      </c>
      <c r="AT38" s="68">
        <v>30</v>
      </c>
      <c r="AU38" s="63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42">
        <f>IF(AND(AW38=0,AY38=0),0,BC37+(AW38+AY38)/2-10)</f>
        <v>0</v>
      </c>
      <c r="BE38" s="68">
        <v>30</v>
      </c>
      <c r="BF38" s="63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42">
        <f>IF(AND(BH38=0,BJ38=0),0,BN37+(BH38+BJ38)/2-10)</f>
        <v>0</v>
      </c>
      <c r="BP38" s="68">
        <v>30</v>
      </c>
      <c r="BQ38" s="63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42">
        <f>IF(AND(BS38=0,BU38=0),0,BY37+(BS38+BU38)/2-10)</f>
        <v>0</v>
      </c>
      <c r="CA38" s="68">
        <v>30</v>
      </c>
      <c r="CB38" s="63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42">
        <f>IF(AND(CD38=0,CF38=0),0,CJ37+(CD38+CF38)/2-10)</f>
        <v>0</v>
      </c>
      <c r="CL38" s="68">
        <v>30</v>
      </c>
      <c r="CM38" s="63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V38" s="68">
        <v>30</v>
      </c>
      <c r="CW38" s="63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F38" s="68">
        <v>30</v>
      </c>
      <c r="DG38" s="63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P38" s="68">
        <v>30</v>
      </c>
      <c r="DQ38" s="63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</row>
    <row r="39" spans="2:128" ht="24" customHeight="1" thickBot="1" x14ac:dyDescent="0.25">
      <c r="B39" s="69">
        <v>31</v>
      </c>
      <c r="C39" s="71">
        <v>0</v>
      </c>
      <c r="D39" s="28">
        <v>0</v>
      </c>
      <c r="E39" s="28">
        <v>10</v>
      </c>
      <c r="F39" s="28">
        <v>11</v>
      </c>
      <c r="G39" s="28">
        <v>-2</v>
      </c>
      <c r="H39" s="28">
        <v>-4</v>
      </c>
      <c r="I39" s="28">
        <v>0</v>
      </c>
      <c r="J39" s="28">
        <v>9</v>
      </c>
      <c r="K39" s="43">
        <f>IF(AND(E39=0,G39=0),0,K38+(E39+G39)/2-10)</f>
        <v>-236.5</v>
      </c>
      <c r="M39" s="69">
        <v>31</v>
      </c>
      <c r="N39" s="71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43">
        <f>IF(AND(P39=0,R39=0),0,V38+(P39+R39)/2-10)</f>
        <v>0</v>
      </c>
      <c r="X39" s="69">
        <v>31</v>
      </c>
      <c r="Y39" s="71">
        <v>1</v>
      </c>
      <c r="Z39" s="28">
        <v>0</v>
      </c>
      <c r="AA39" s="28">
        <v>14</v>
      </c>
      <c r="AB39" s="28">
        <v>15</v>
      </c>
      <c r="AC39" s="28">
        <v>10</v>
      </c>
      <c r="AD39" s="28">
        <v>10</v>
      </c>
      <c r="AE39" s="28">
        <v>0</v>
      </c>
      <c r="AF39" s="28">
        <v>0</v>
      </c>
      <c r="AG39" s="43">
        <f>IF(AND(AA39=0,AC39=0),0,AG38+(AA39+AC39)/2-10)</f>
        <v>-219</v>
      </c>
      <c r="AI39" s="69">
        <v>31</v>
      </c>
      <c r="AJ39" s="71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43">
        <f>IF(AND(AL39=0,AN39=0),0,AR38+(AL39+AN39)/2-10)</f>
        <v>0</v>
      </c>
      <c r="AT39" s="69">
        <v>31</v>
      </c>
      <c r="AU39" s="71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43">
        <f>IF(AND(AW39=0,AY39=0),0,BC38+(AW39+AY39)/2-10)</f>
        <v>0</v>
      </c>
      <c r="BE39" s="69">
        <v>31</v>
      </c>
      <c r="BF39" s="71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43">
        <f>IF(AND(BH39=0,BJ39=0),0,BN38+(BH39+BJ39)/2-10)</f>
        <v>0</v>
      </c>
      <c r="BP39" s="69">
        <v>31</v>
      </c>
      <c r="BQ39" s="71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43">
        <f>IF(AND(BS39=0,BU39=0),0,BY38+(BS39+BU39)/2-10)</f>
        <v>0</v>
      </c>
      <c r="CA39" s="69">
        <v>31</v>
      </c>
      <c r="CB39" s="71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43">
        <f>IF(AND(CD39=0,CF39=0),0,CJ38+(CD39+CF39)/2-10)</f>
        <v>0</v>
      </c>
      <c r="CL39" s="69">
        <v>31</v>
      </c>
      <c r="CM39" s="71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V39" s="69">
        <v>31</v>
      </c>
      <c r="CW39" s="71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F39" s="69">
        <v>31</v>
      </c>
      <c r="DG39" s="71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P39" s="69">
        <v>31</v>
      </c>
      <c r="DQ39" s="71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</row>
    <row r="40" spans="2:128" ht="23.25" customHeight="1" thickBot="1" x14ac:dyDescent="0.25">
      <c r="B40" s="70" t="s">
        <v>10</v>
      </c>
      <c r="C40" s="72">
        <f>SUM(C9:C39)</f>
        <v>17</v>
      </c>
      <c r="D40" s="29">
        <f>SUM(D9:D39)</f>
        <v>24</v>
      </c>
      <c r="E40" s="30">
        <f>AVERAGE(E9:E39)</f>
        <v>4.741935483870968</v>
      </c>
      <c r="F40" s="30">
        <f>AVERAGE(F9:F39)</f>
        <v>5.387096774193548</v>
      </c>
      <c r="G40" s="30">
        <f>AVERAGE(G9:G39)</f>
        <v>0</v>
      </c>
      <c r="H40" s="30">
        <f>AVERAGE(H9:H39)</f>
        <v>-0.12903225806451613</v>
      </c>
      <c r="I40" s="29">
        <f>SUM(I9:I39)</f>
        <v>0</v>
      </c>
      <c r="J40" s="34">
        <f>SUM(J9:J39)</f>
        <v>61</v>
      </c>
      <c r="K40" s="38"/>
      <c r="M40" s="70" t="s">
        <v>10</v>
      </c>
      <c r="N40" s="72">
        <f>SUM(N9:N39)</f>
        <v>38</v>
      </c>
      <c r="O40" s="29">
        <f>SUM(O9:O39)</f>
        <v>54</v>
      </c>
      <c r="P40" s="30">
        <f>AVERAGE(P9:P39)</f>
        <v>2.5806451612903225</v>
      </c>
      <c r="Q40" s="30">
        <f>AVERAGE(Q9:Q39)</f>
        <v>3.032258064516129</v>
      </c>
      <c r="R40" s="30">
        <f>AVERAGE(R9:R39)</f>
        <v>-1.8387096774193548</v>
      </c>
      <c r="S40" s="30">
        <f>AVERAGE(S9:S39)</f>
        <v>-1.7419354838709677</v>
      </c>
      <c r="T40" s="29">
        <f>SUM(T9:T39)</f>
        <v>0</v>
      </c>
      <c r="U40" s="34">
        <f>SUM(U9:U39)</f>
        <v>51</v>
      </c>
      <c r="V40" s="38"/>
      <c r="X40" s="70" t="s">
        <v>10</v>
      </c>
      <c r="Y40" s="72">
        <f>SUM(Y9:Y39)</f>
        <v>38</v>
      </c>
      <c r="Z40" s="29">
        <f>SUM(Z9:Z39)</f>
        <v>63</v>
      </c>
      <c r="AA40" s="30">
        <f>AVERAGE(AA9:AA39)</f>
        <v>6.290322580645161</v>
      </c>
      <c r="AB40" s="30">
        <f>AVERAGE(AB9:AB39)</f>
        <v>6.580645161290323</v>
      </c>
      <c r="AC40" s="30">
        <f>AVERAGE(AC9:AC39)</f>
        <v>-0.41935483870967744</v>
      </c>
      <c r="AD40" s="30">
        <f>AVERAGE(AD9:AD39)</f>
        <v>-0.35483870967741937</v>
      </c>
      <c r="AE40" s="29">
        <f>SUM(AE9:AE39)</f>
        <v>0</v>
      </c>
      <c r="AF40" s="34">
        <f>SUM(AF9:AF39)</f>
        <v>107</v>
      </c>
      <c r="AG40" s="38"/>
      <c r="AI40" s="70" t="s">
        <v>10</v>
      </c>
      <c r="AJ40" s="72">
        <f>SUM(AJ9:AJ39)</f>
        <v>0</v>
      </c>
      <c r="AK40" s="29">
        <f>SUM(AK9:AK39)</f>
        <v>0</v>
      </c>
      <c r="AL40" s="30">
        <f>AVERAGE(AL9:AL39)</f>
        <v>0</v>
      </c>
      <c r="AM40" s="30">
        <f>AVERAGE(AM9:AM39)</f>
        <v>0</v>
      </c>
      <c r="AN40" s="30">
        <f>AVERAGE(AN9:AN39)</f>
        <v>0</v>
      </c>
      <c r="AO40" s="30">
        <f>AVERAGE(AO9:AO39)</f>
        <v>0</v>
      </c>
      <c r="AP40" s="29">
        <f>SUM(AP9:AP39)</f>
        <v>0</v>
      </c>
      <c r="AQ40" s="34">
        <f>SUM(AQ9:AQ39)</f>
        <v>0</v>
      </c>
      <c r="AR40" s="38"/>
      <c r="AT40" s="70" t="s">
        <v>10</v>
      </c>
      <c r="AU40" s="72">
        <f>SUM(AU9:AU39)</f>
        <v>0</v>
      </c>
      <c r="AV40" s="29">
        <f>SUM(AV9:AV39)</f>
        <v>0</v>
      </c>
      <c r="AW40" s="30">
        <f>AVERAGE(AW9:AW39)</f>
        <v>0</v>
      </c>
      <c r="AX40" s="30">
        <f>AVERAGE(AX9:AX39)</f>
        <v>0</v>
      </c>
      <c r="AY40" s="30">
        <f>AVERAGE(AY9:AY39)</f>
        <v>0</v>
      </c>
      <c r="AZ40" s="30">
        <f>AVERAGE(AZ9:AZ39)</f>
        <v>0</v>
      </c>
      <c r="BA40" s="29">
        <f>SUM(BA9:BA39)</f>
        <v>0</v>
      </c>
      <c r="BB40" s="34">
        <f>SUM(BB9:BB39)</f>
        <v>0</v>
      </c>
      <c r="BC40" s="38"/>
      <c r="BE40" s="70" t="s">
        <v>10</v>
      </c>
      <c r="BF40" s="72">
        <f>SUM(BF9:BF39)</f>
        <v>0</v>
      </c>
      <c r="BG40" s="29">
        <f>SUM(BG9:BG39)</f>
        <v>0</v>
      </c>
      <c r="BH40" s="30">
        <f>AVERAGE(BH9:BH39)</f>
        <v>0</v>
      </c>
      <c r="BI40" s="30">
        <f>AVERAGE(BI9:BI39)</f>
        <v>0</v>
      </c>
      <c r="BJ40" s="30">
        <f>AVERAGE(BJ9:BJ39)</f>
        <v>0</v>
      </c>
      <c r="BK40" s="30">
        <f>AVERAGE(BK9:BK39)</f>
        <v>0</v>
      </c>
      <c r="BL40" s="29">
        <f>SUM(BL9:BL39)</f>
        <v>0</v>
      </c>
      <c r="BM40" s="34">
        <f>SUM(BM9:BM39)</f>
        <v>0</v>
      </c>
      <c r="BN40" s="38"/>
      <c r="BP40" s="70" t="s">
        <v>10</v>
      </c>
      <c r="BQ40" s="72">
        <f>SUM(BQ9:BQ39)</f>
        <v>0</v>
      </c>
      <c r="BR40" s="29">
        <f>SUM(BR9:BR39)</f>
        <v>0</v>
      </c>
      <c r="BS40" s="30">
        <f>AVERAGE(BS9:BS39)</f>
        <v>0</v>
      </c>
      <c r="BT40" s="30">
        <f>AVERAGE(BT9:BT39)</f>
        <v>0</v>
      </c>
      <c r="BU40" s="30">
        <f>AVERAGE(BU9:BU39)</f>
        <v>0</v>
      </c>
      <c r="BV40" s="30">
        <f>AVERAGE(BV9:BV39)</f>
        <v>0</v>
      </c>
      <c r="BW40" s="29">
        <f>SUM(BW9:BW39)</f>
        <v>0</v>
      </c>
      <c r="BX40" s="34">
        <f>SUM(BX9:BX39)</f>
        <v>0</v>
      </c>
      <c r="BY40" s="38"/>
      <c r="CA40" s="70" t="s">
        <v>10</v>
      </c>
      <c r="CB40" s="72">
        <f>SUM(CB9:CB39)</f>
        <v>0</v>
      </c>
      <c r="CC40" s="29">
        <f>SUM(CC9:CC39)</f>
        <v>0</v>
      </c>
      <c r="CD40" s="30">
        <f>AVERAGE(CD9:CD39)</f>
        <v>0</v>
      </c>
      <c r="CE40" s="30">
        <f>AVERAGE(CE9:CE39)</f>
        <v>0</v>
      </c>
      <c r="CF40" s="30">
        <f>AVERAGE(CF9:CF39)</f>
        <v>0</v>
      </c>
      <c r="CG40" s="30">
        <f>AVERAGE(CG9:CG39)</f>
        <v>0</v>
      </c>
      <c r="CH40" s="29">
        <f>SUM(CH9:CH39)</f>
        <v>0</v>
      </c>
      <c r="CI40" s="34">
        <f>SUM(CI9:CI39)</f>
        <v>0</v>
      </c>
      <c r="CJ40" s="38"/>
      <c r="CL40" s="70" t="s">
        <v>10</v>
      </c>
      <c r="CM40" s="72">
        <f>SUM(CM9:CM39)</f>
        <v>0</v>
      </c>
      <c r="CN40" s="29">
        <f>SUM(CN9:CN39)</f>
        <v>0</v>
      </c>
      <c r="CO40" s="30">
        <f>AVERAGE(CO9:CO39)</f>
        <v>0</v>
      </c>
      <c r="CP40" s="30">
        <f>AVERAGE(CP9:CP39)</f>
        <v>0</v>
      </c>
      <c r="CQ40" s="30">
        <f>AVERAGE(CQ9:CQ39)</f>
        <v>0</v>
      </c>
      <c r="CR40" s="30">
        <f>AVERAGE(CR9:CR39)</f>
        <v>0</v>
      </c>
      <c r="CS40" s="29">
        <f>SUM(CS9:CS39)</f>
        <v>0</v>
      </c>
      <c r="CT40" s="34">
        <f>SUM(CT9:CT39)</f>
        <v>0</v>
      </c>
      <c r="CV40" s="70" t="s">
        <v>10</v>
      </c>
      <c r="CW40" s="72">
        <f>SUM(CW9:CW39)</f>
        <v>0</v>
      </c>
      <c r="CX40" s="29">
        <f>SUM(CX9:CX39)</f>
        <v>0</v>
      </c>
      <c r="CY40" s="30">
        <f>AVERAGE(CY9:CY39)</f>
        <v>0</v>
      </c>
      <c r="CZ40" s="30">
        <f>AVERAGE(CZ9:CZ39)</f>
        <v>0</v>
      </c>
      <c r="DA40" s="30">
        <f>AVERAGE(DA9:DA39)</f>
        <v>0</v>
      </c>
      <c r="DB40" s="30">
        <f>AVERAGE(DB9:DB39)</f>
        <v>0</v>
      </c>
      <c r="DC40" s="29">
        <f>SUM(DC9:DC39)</f>
        <v>0</v>
      </c>
      <c r="DD40" s="34">
        <f>SUM(DD9:DD39)</f>
        <v>0</v>
      </c>
      <c r="DF40" s="70" t="s">
        <v>10</v>
      </c>
      <c r="DG40" s="72">
        <f>SUM(DG9:DG39)</f>
        <v>0</v>
      </c>
      <c r="DH40" s="29">
        <f>SUM(DH9:DH39)</f>
        <v>0</v>
      </c>
      <c r="DI40" s="30">
        <f>AVERAGE(DI9:DI39)</f>
        <v>0</v>
      </c>
      <c r="DJ40" s="30">
        <f>AVERAGE(DJ9:DJ39)</f>
        <v>0</v>
      </c>
      <c r="DK40" s="30">
        <f>AVERAGE(DK9:DK39)</f>
        <v>0</v>
      </c>
      <c r="DL40" s="30">
        <f>AVERAGE(DL9:DL39)</f>
        <v>0</v>
      </c>
      <c r="DM40" s="29">
        <f>SUM(DM9:DM39)</f>
        <v>0</v>
      </c>
      <c r="DN40" s="34">
        <f>SUM(DN9:DN39)</f>
        <v>0</v>
      </c>
      <c r="DP40" s="70" t="s">
        <v>10</v>
      </c>
      <c r="DQ40" s="72">
        <f>SUM(DQ9:DQ39)</f>
        <v>1</v>
      </c>
      <c r="DR40" s="29">
        <f>SUM(DR9:DR39)</f>
        <v>0</v>
      </c>
      <c r="DS40" s="30">
        <f>AVERAGE(DS9:DS39)</f>
        <v>0</v>
      </c>
      <c r="DT40" s="30">
        <f>AVERAGE(DT9:DT39)</f>
        <v>0</v>
      </c>
      <c r="DU40" s="30">
        <f>AVERAGE(DU9:DU39)</f>
        <v>0</v>
      </c>
      <c r="DV40" s="30">
        <f>AVERAGE(DV9:DV39)</f>
        <v>0</v>
      </c>
      <c r="DW40" s="29">
        <f>SUM(DW9:DW39)</f>
        <v>0</v>
      </c>
      <c r="DX40" s="34">
        <f>SUM(DX9:DX39)</f>
        <v>0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4" spans="2:128" x14ac:dyDescent="0.2">
      <c r="B44" s="9"/>
      <c r="C44" s="9"/>
      <c r="D44" s="9"/>
      <c r="E44" s="9"/>
      <c r="F44" s="9"/>
      <c r="G44" s="9"/>
      <c r="H44" s="9"/>
      <c r="I44" s="9"/>
      <c r="J44" s="9"/>
    </row>
    <row r="45" spans="2:128" x14ac:dyDescent="0.2">
      <c r="B45" s="9"/>
      <c r="C45" s="9"/>
      <c r="D45" s="9"/>
      <c r="E45" s="9"/>
      <c r="F45" s="9"/>
      <c r="G45" s="9"/>
      <c r="H45" s="9"/>
      <c r="I45" s="9"/>
      <c r="J45" s="9"/>
    </row>
    <row r="46" spans="2:128" ht="15.75" x14ac:dyDescent="0.25">
      <c r="B46" s="9"/>
      <c r="C46" s="9"/>
      <c r="D46" s="9"/>
      <c r="E46" s="9"/>
      <c r="F46" s="9"/>
      <c r="G46" s="9"/>
      <c r="H46" s="9"/>
      <c r="I46" s="9"/>
      <c r="J46" s="9"/>
      <c r="AQ46" s="5"/>
    </row>
    <row r="47" spans="2:128" x14ac:dyDescent="0.2">
      <c r="B47" s="9"/>
      <c r="C47" s="9"/>
      <c r="D47" s="9"/>
      <c r="E47" s="9"/>
      <c r="F47" s="9"/>
      <c r="G47" s="9"/>
      <c r="H47" s="9"/>
      <c r="I47" s="9"/>
      <c r="J47" s="9"/>
    </row>
    <row r="48" spans="2:128" x14ac:dyDescent="0.2">
      <c r="B48" s="9"/>
      <c r="C48" s="9"/>
      <c r="D48" s="9"/>
      <c r="E48" s="9"/>
      <c r="F48" s="9"/>
      <c r="G48" s="9"/>
      <c r="H48" s="9"/>
      <c r="I48" s="9"/>
      <c r="J48" s="9"/>
    </row>
    <row r="49" spans="2:10" x14ac:dyDescent="0.2">
      <c r="B49" s="9"/>
      <c r="C49" s="9"/>
      <c r="D49" s="9"/>
      <c r="E49" s="9"/>
      <c r="F49" s="9"/>
      <c r="G49" s="9"/>
      <c r="H49" s="9"/>
      <c r="I49" s="9"/>
      <c r="J49" s="9"/>
    </row>
    <row r="50" spans="2:10" x14ac:dyDescent="0.2">
      <c r="B50" s="9"/>
      <c r="C50" s="9"/>
      <c r="D50" s="9"/>
      <c r="E50" s="9"/>
      <c r="F50" s="9"/>
      <c r="G50" s="9"/>
      <c r="H50" s="9"/>
      <c r="I50" s="9"/>
      <c r="J50" s="9"/>
    </row>
    <row r="51" spans="2:10" x14ac:dyDescent="0.2">
      <c r="B51" s="9"/>
      <c r="C51" s="9"/>
      <c r="D51" s="9"/>
      <c r="E51" s="9"/>
      <c r="F51" s="9"/>
      <c r="G51" s="9"/>
      <c r="H51" s="9"/>
      <c r="I51" s="9"/>
      <c r="J51" s="9"/>
    </row>
    <row r="52" spans="2:10" x14ac:dyDescent="0.2">
      <c r="B52" s="9"/>
      <c r="C52" s="9"/>
      <c r="D52" s="9"/>
      <c r="E52" s="9"/>
      <c r="F52" s="9"/>
      <c r="G52" s="9"/>
      <c r="H52" s="9"/>
      <c r="I52" s="9"/>
      <c r="J52" s="9"/>
    </row>
  </sheetData>
  <mergeCells count="98"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N7:O7"/>
    <mergeCell ref="R7:S7"/>
    <mergeCell ref="AJ7:AK7"/>
    <mergeCell ref="AN7:AO7"/>
    <mergeCell ref="AP7:AQ7"/>
    <mergeCell ref="AL7:AM7"/>
    <mergeCell ref="Y7:Z7"/>
    <mergeCell ref="AA7:AB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BP3:BX3"/>
    <mergeCell ref="BP4:BX4"/>
    <mergeCell ref="BQ6:BR6"/>
    <mergeCell ref="BS6:BT6"/>
    <mergeCell ref="BQ7:BR7"/>
    <mergeCell ref="BS7:BT7"/>
    <mergeCell ref="BU7:BV7"/>
    <mergeCell ref="BW7:BX7"/>
    <mergeCell ref="CA3:CI3"/>
    <mergeCell ref="CA4:CI4"/>
    <mergeCell ref="CB6:CC6"/>
    <mergeCell ref="CD6:CE6"/>
    <mergeCell ref="CB7:CC7"/>
    <mergeCell ref="CD7:CE7"/>
    <mergeCell ref="CF7:CG7"/>
    <mergeCell ref="CH7:CI7"/>
    <mergeCell ref="CL3:CT3"/>
    <mergeCell ref="CL4:CT4"/>
    <mergeCell ref="CM6:CN6"/>
    <mergeCell ref="CO6:CP6"/>
    <mergeCell ref="CM7:CN7"/>
    <mergeCell ref="CO7:CP7"/>
    <mergeCell ref="CQ7:CR7"/>
    <mergeCell ref="CS7:CT7"/>
    <mergeCell ref="CV3:DD3"/>
    <mergeCell ref="CV4:DD4"/>
    <mergeCell ref="CW6:CX6"/>
    <mergeCell ref="CY6:CZ6"/>
    <mergeCell ref="CW7:CX7"/>
    <mergeCell ref="CY7:CZ7"/>
    <mergeCell ref="DA7:DB7"/>
    <mergeCell ref="DC7:DD7"/>
    <mergeCell ref="DF3:DN3"/>
    <mergeCell ref="DF4:DN4"/>
    <mergeCell ref="DG6:DH6"/>
    <mergeCell ref="DI6:DJ6"/>
    <mergeCell ref="DG7:DH7"/>
    <mergeCell ref="DI7:DJ7"/>
    <mergeCell ref="DK7:DL7"/>
    <mergeCell ref="DM7:DN7"/>
    <mergeCell ref="DP3:DX3"/>
    <mergeCell ref="DP4:DX4"/>
    <mergeCell ref="DQ6:DR6"/>
    <mergeCell ref="DS6:DT6"/>
    <mergeCell ref="DQ7:DR7"/>
    <mergeCell ref="DS7:DT7"/>
    <mergeCell ref="DU7:DV7"/>
    <mergeCell ref="DW7:DX7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5" workbookViewId="0">
      <selection activeCell="J13" sqref="J13"/>
    </sheetView>
  </sheetViews>
  <sheetFormatPr defaultRowHeight="15" x14ac:dyDescent="0.2"/>
  <cols>
    <col min="1" max="1" width="5.21875" customWidth="1"/>
    <col min="2" max="8" width="12.5546875" customWidth="1"/>
    <col min="9" max="9" width="5.77734375" customWidth="1"/>
  </cols>
  <sheetData>
    <row r="2" spans="2:11" ht="33.75" customHeight="1" x14ac:dyDescent="0.2">
      <c r="B2" s="87" t="s">
        <v>64</v>
      </c>
      <c r="C2" s="87"/>
      <c r="D2" s="17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53">
        <v>17</v>
      </c>
    </row>
    <row r="4" spans="2:11" x14ac:dyDescent="0.2">
      <c r="B4" s="8" t="s">
        <v>12</v>
      </c>
      <c r="C4" s="53">
        <v>38</v>
      </c>
    </row>
    <row r="5" spans="2:11" x14ac:dyDescent="0.2">
      <c r="B5" s="8" t="s">
        <v>24</v>
      </c>
      <c r="C5" s="53">
        <v>38</v>
      </c>
    </row>
    <row r="6" spans="2:11" x14ac:dyDescent="0.2">
      <c r="B6" s="8" t="s">
        <v>15</v>
      </c>
      <c r="C6" s="53">
        <v>0</v>
      </c>
    </row>
    <row r="7" spans="2:11" ht="15.75" x14ac:dyDescent="0.25">
      <c r="B7" s="19" t="s">
        <v>16</v>
      </c>
      <c r="C7" s="55">
        <v>0</v>
      </c>
      <c r="D7" s="20">
        <f>C7</f>
        <v>0</v>
      </c>
    </row>
    <row r="8" spans="2:11" ht="15.75" x14ac:dyDescent="0.25">
      <c r="B8" s="19" t="s">
        <v>17</v>
      </c>
      <c r="C8" s="55">
        <v>0</v>
      </c>
      <c r="D8" s="20">
        <f>C8</f>
        <v>0</v>
      </c>
    </row>
    <row r="9" spans="2:11" ht="15.75" x14ac:dyDescent="0.25">
      <c r="B9" s="19" t="s">
        <v>18</v>
      </c>
      <c r="C9" s="55">
        <v>0</v>
      </c>
      <c r="D9" s="20">
        <f>C9</f>
        <v>0</v>
      </c>
    </row>
    <row r="10" spans="2:11" ht="15.75" x14ac:dyDescent="0.25">
      <c r="B10" s="19" t="s">
        <v>19</v>
      </c>
      <c r="C10" s="55">
        <v>0</v>
      </c>
      <c r="D10" s="20">
        <f t="shared" ref="D10:D11" si="0">C10</f>
        <v>0</v>
      </c>
    </row>
    <row r="11" spans="2:11" ht="15.75" x14ac:dyDescent="0.25">
      <c r="B11" s="19" t="s">
        <v>20</v>
      </c>
      <c r="C11" s="55">
        <v>0</v>
      </c>
      <c r="D11" s="20">
        <f t="shared" si="0"/>
        <v>0</v>
      </c>
    </row>
    <row r="12" spans="2:11" x14ac:dyDescent="0.2">
      <c r="B12" s="8" t="s">
        <v>22</v>
      </c>
      <c r="C12" s="56">
        <v>0</v>
      </c>
      <c r="D12" s="25"/>
    </row>
    <row r="13" spans="2:11" x14ac:dyDescent="0.2">
      <c r="B13" s="8" t="s">
        <v>23</v>
      </c>
      <c r="C13" s="56">
        <v>0</v>
      </c>
      <c r="D13" s="25"/>
    </row>
    <row r="14" spans="2:11" x14ac:dyDescent="0.2">
      <c r="B14" s="8" t="s">
        <v>14</v>
      </c>
      <c r="C14" s="56">
        <v>0</v>
      </c>
      <c r="D14" s="25"/>
    </row>
    <row r="15" spans="2:11" ht="15.75" x14ac:dyDescent="0.25">
      <c r="C15" s="15">
        <f>SUM(C3:C14)</f>
        <v>93</v>
      </c>
      <c r="D15" s="24">
        <f>SUM(D7:D14)</f>
        <v>0</v>
      </c>
    </row>
    <row r="17" spans="1:9" ht="28.9" customHeight="1" x14ac:dyDescent="0.25">
      <c r="A17" s="89" t="s">
        <v>65</v>
      </c>
      <c r="B17" s="89"/>
      <c r="C17" s="89"/>
      <c r="D17" s="89"/>
      <c r="E17" s="89"/>
      <c r="F17" s="89"/>
      <c r="G17" s="89"/>
      <c r="H17" s="89"/>
      <c r="I17" s="89"/>
    </row>
    <row r="18" spans="1:9" ht="15" customHeight="1" x14ac:dyDescent="0.2">
      <c r="B18" s="88" t="s">
        <v>66</v>
      </c>
      <c r="C18" s="88"/>
      <c r="D18" s="88"/>
      <c r="E18" s="88"/>
      <c r="F18" s="88"/>
      <c r="G18" s="88"/>
      <c r="H18" s="88"/>
    </row>
    <row r="19" spans="1:9" ht="15.75" x14ac:dyDescent="0.25">
      <c r="B19" s="45"/>
      <c r="C19" s="48">
        <v>2013</v>
      </c>
      <c r="D19" s="48">
        <v>2014</v>
      </c>
      <c r="E19" s="49">
        <v>2015</v>
      </c>
      <c r="F19" s="49">
        <v>2016</v>
      </c>
      <c r="G19" s="49">
        <v>2017</v>
      </c>
      <c r="H19" s="49">
        <v>2018</v>
      </c>
    </row>
    <row r="20" spans="1:9" x14ac:dyDescent="0.2">
      <c r="B20" s="21" t="s">
        <v>25</v>
      </c>
      <c r="C20" s="52">
        <v>44</v>
      </c>
      <c r="D20" s="52">
        <v>32</v>
      </c>
      <c r="E20" s="52">
        <v>32</v>
      </c>
      <c r="F20" s="52">
        <v>52</v>
      </c>
      <c r="G20" s="52">
        <v>30</v>
      </c>
      <c r="H20" s="21">
        <f t="shared" ref="H20:H31" si="1">C3</f>
        <v>17</v>
      </c>
    </row>
    <row r="21" spans="1:9" x14ac:dyDescent="0.2">
      <c r="B21" s="21" t="s">
        <v>26</v>
      </c>
      <c r="C21" s="52">
        <v>65</v>
      </c>
      <c r="D21" s="52">
        <v>29</v>
      </c>
      <c r="E21" s="52">
        <v>9</v>
      </c>
      <c r="F21" s="52">
        <v>75</v>
      </c>
      <c r="G21" s="52">
        <v>28</v>
      </c>
      <c r="H21" s="21">
        <f t="shared" si="1"/>
        <v>38</v>
      </c>
    </row>
    <row r="22" spans="1:9" x14ac:dyDescent="0.2">
      <c r="B22" s="21" t="s">
        <v>27</v>
      </c>
      <c r="C22" s="52">
        <v>79</v>
      </c>
      <c r="D22" s="52">
        <v>10</v>
      </c>
      <c r="E22" s="52">
        <v>14</v>
      </c>
      <c r="F22" s="52">
        <v>41</v>
      </c>
      <c r="G22" s="52">
        <v>20</v>
      </c>
      <c r="H22" s="21">
        <f t="shared" si="1"/>
        <v>38</v>
      </c>
    </row>
    <row r="23" spans="1:9" x14ac:dyDescent="0.2">
      <c r="B23" s="21" t="s">
        <v>28</v>
      </c>
      <c r="C23" s="52">
        <v>43</v>
      </c>
      <c r="D23" s="52">
        <v>22</v>
      </c>
      <c r="E23" s="52">
        <v>25</v>
      </c>
      <c r="F23" s="52">
        <v>10</v>
      </c>
      <c r="G23" s="52">
        <v>42</v>
      </c>
      <c r="H23" s="21">
        <f t="shared" si="1"/>
        <v>0</v>
      </c>
    </row>
    <row r="24" spans="1:9" x14ac:dyDescent="0.2">
      <c r="B24" s="21" t="s">
        <v>16</v>
      </c>
      <c r="C24" s="52">
        <v>53</v>
      </c>
      <c r="D24" s="52">
        <v>90</v>
      </c>
      <c r="E24" s="52">
        <v>60</v>
      </c>
      <c r="F24" s="52">
        <v>75</v>
      </c>
      <c r="G24" s="52">
        <v>63</v>
      </c>
      <c r="H24" s="21">
        <f t="shared" si="1"/>
        <v>0</v>
      </c>
    </row>
    <row r="25" spans="1:9" x14ac:dyDescent="0.2">
      <c r="B25" s="21" t="s">
        <v>29</v>
      </c>
      <c r="C25" s="52">
        <v>32</v>
      </c>
      <c r="D25" s="52">
        <v>20</v>
      </c>
      <c r="E25" s="52">
        <v>20</v>
      </c>
      <c r="F25" s="52">
        <v>75</v>
      </c>
      <c r="G25" s="52">
        <v>91</v>
      </c>
      <c r="H25" s="21">
        <f t="shared" si="1"/>
        <v>0</v>
      </c>
    </row>
    <row r="26" spans="1:9" x14ac:dyDescent="0.2">
      <c r="B26" s="21" t="s">
        <v>30</v>
      </c>
      <c r="C26" s="52">
        <v>56</v>
      </c>
      <c r="D26" s="52">
        <v>127</v>
      </c>
      <c r="E26" s="52">
        <v>11</v>
      </c>
      <c r="F26" s="52">
        <v>82</v>
      </c>
      <c r="G26" s="52">
        <v>84</v>
      </c>
      <c r="H26" s="21">
        <f t="shared" si="1"/>
        <v>0</v>
      </c>
    </row>
    <row r="27" spans="1:9" x14ac:dyDescent="0.2">
      <c r="B27" s="21" t="s">
        <v>31</v>
      </c>
      <c r="C27" s="52">
        <v>23</v>
      </c>
      <c r="D27" s="52">
        <v>58</v>
      </c>
      <c r="E27" s="52">
        <v>35</v>
      </c>
      <c r="F27" s="52">
        <v>37</v>
      </c>
      <c r="G27" s="52">
        <v>40</v>
      </c>
      <c r="H27" s="21">
        <f t="shared" si="1"/>
        <v>0</v>
      </c>
    </row>
    <row r="28" spans="1:9" x14ac:dyDescent="0.2">
      <c r="B28" s="21" t="s">
        <v>32</v>
      </c>
      <c r="C28" s="52">
        <v>22</v>
      </c>
      <c r="D28" s="52">
        <v>52</v>
      </c>
      <c r="E28" s="52">
        <v>41</v>
      </c>
      <c r="F28" s="52">
        <v>41</v>
      </c>
      <c r="G28" s="52">
        <v>61</v>
      </c>
      <c r="H28" s="21">
        <f t="shared" si="1"/>
        <v>0</v>
      </c>
    </row>
    <row r="29" spans="1:9" x14ac:dyDescent="0.2">
      <c r="B29" s="21" t="s">
        <v>22</v>
      </c>
      <c r="C29" s="52">
        <v>34</v>
      </c>
      <c r="D29" s="52">
        <v>61</v>
      </c>
      <c r="E29" s="52">
        <v>80</v>
      </c>
      <c r="F29" s="52">
        <v>96</v>
      </c>
      <c r="G29" s="52">
        <v>35</v>
      </c>
      <c r="H29" s="21">
        <f t="shared" si="1"/>
        <v>0</v>
      </c>
    </row>
    <row r="30" spans="1:9" x14ac:dyDescent="0.2">
      <c r="B30" s="21" t="s">
        <v>23</v>
      </c>
      <c r="C30" s="52">
        <v>46</v>
      </c>
      <c r="D30" s="52">
        <v>14</v>
      </c>
      <c r="E30" s="52">
        <v>39</v>
      </c>
      <c r="F30" s="52">
        <v>53</v>
      </c>
      <c r="G30" s="52">
        <v>50</v>
      </c>
      <c r="H30" s="21">
        <f t="shared" si="1"/>
        <v>0</v>
      </c>
    </row>
    <row r="31" spans="1:9" x14ac:dyDescent="0.2">
      <c r="B31" s="21" t="s">
        <v>14</v>
      </c>
      <c r="C31" s="52">
        <v>0</v>
      </c>
      <c r="D31" s="52">
        <v>27</v>
      </c>
      <c r="E31" s="52">
        <v>2</v>
      </c>
      <c r="F31" s="52">
        <v>3</v>
      </c>
      <c r="G31" s="52">
        <v>92</v>
      </c>
      <c r="H31" s="21">
        <f t="shared" si="1"/>
        <v>0</v>
      </c>
    </row>
    <row r="32" spans="1:9" ht="15.75" x14ac:dyDescent="0.25">
      <c r="B32" s="21"/>
      <c r="C32" s="75">
        <v>497</v>
      </c>
      <c r="D32" s="75">
        <v>542</v>
      </c>
      <c r="E32" s="75">
        <v>368</v>
      </c>
      <c r="F32" s="75">
        <v>640</v>
      </c>
      <c r="G32" s="75">
        <f>SUM(G20:G31)</f>
        <v>636</v>
      </c>
      <c r="H32" s="75">
        <f t="shared" ref="H32" si="2">SUM(H20:H31)</f>
        <v>93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7"/>
  <sheetViews>
    <sheetView zoomScale="75" workbookViewId="0">
      <selection activeCell="G11" sqref="G11"/>
    </sheetView>
  </sheetViews>
  <sheetFormatPr defaultRowHeight="15" x14ac:dyDescent="0.2"/>
  <cols>
    <col min="1" max="1" width="4" customWidth="1"/>
    <col min="4" max="4" width="7.44140625" customWidth="1"/>
    <col min="19" max="19" width="3.5546875" customWidth="1"/>
  </cols>
  <sheetData>
    <row r="2" spans="2:19" ht="34.5" customHeight="1" x14ac:dyDescent="0.25">
      <c r="B2" s="90" t="s">
        <v>67</v>
      </c>
      <c r="C2" s="90"/>
      <c r="J2" s="93" t="s">
        <v>37</v>
      </c>
      <c r="K2" s="93"/>
      <c r="L2" s="93"/>
      <c r="M2" s="93"/>
      <c r="N2" s="93"/>
      <c r="O2" s="93"/>
      <c r="P2" s="93"/>
      <c r="Q2" s="93"/>
      <c r="R2" s="93"/>
      <c r="S2" s="93"/>
    </row>
    <row r="3" spans="2:19" x14ac:dyDescent="0.2">
      <c r="B3" s="54" t="s">
        <v>11</v>
      </c>
      <c r="C3" s="53">
        <v>61</v>
      </c>
    </row>
    <row r="4" spans="2:19" x14ac:dyDescent="0.2">
      <c r="B4" s="54" t="s">
        <v>12</v>
      </c>
      <c r="C4" s="53">
        <v>51</v>
      </c>
    </row>
    <row r="5" spans="2:19" x14ac:dyDescent="0.2">
      <c r="B5" s="54" t="s">
        <v>13</v>
      </c>
      <c r="C5" s="53">
        <v>107</v>
      </c>
    </row>
    <row r="6" spans="2:19" x14ac:dyDescent="0.2">
      <c r="B6" s="54" t="s">
        <v>15</v>
      </c>
      <c r="C6" s="53">
        <v>0</v>
      </c>
    </row>
    <row r="7" spans="2:19" x14ac:dyDescent="0.2">
      <c r="B7" s="54" t="s">
        <v>16</v>
      </c>
      <c r="C7" s="53">
        <v>0</v>
      </c>
    </row>
    <row r="8" spans="2:19" x14ac:dyDescent="0.2">
      <c r="B8" s="54" t="s">
        <v>17</v>
      </c>
      <c r="C8" s="53">
        <v>0</v>
      </c>
    </row>
    <row r="9" spans="2:19" x14ac:dyDescent="0.2">
      <c r="B9" s="54" t="s">
        <v>18</v>
      </c>
      <c r="C9" s="53">
        <v>0</v>
      </c>
    </row>
    <row r="10" spans="2:19" x14ac:dyDescent="0.2">
      <c r="B10" s="54" t="s">
        <v>19</v>
      </c>
      <c r="C10" s="53">
        <v>0</v>
      </c>
    </row>
    <row r="11" spans="2:19" x14ac:dyDescent="0.2">
      <c r="B11" s="54" t="s">
        <v>21</v>
      </c>
      <c r="C11" s="53">
        <v>0</v>
      </c>
    </row>
    <row r="12" spans="2:19" x14ac:dyDescent="0.2">
      <c r="B12" s="54" t="s">
        <v>22</v>
      </c>
      <c r="C12" s="53">
        <v>0</v>
      </c>
    </row>
    <row r="13" spans="2:19" x14ac:dyDescent="0.2">
      <c r="B13" s="54" t="s">
        <v>23</v>
      </c>
      <c r="C13" s="53">
        <v>0</v>
      </c>
    </row>
    <row r="14" spans="2:19" x14ac:dyDescent="0.2">
      <c r="B14" s="54" t="s">
        <v>14</v>
      </c>
      <c r="C14" s="53">
        <v>0</v>
      </c>
    </row>
    <row r="15" spans="2:19" ht="15.75" x14ac:dyDescent="0.25">
      <c r="C15" s="15">
        <f>SUM(C3:C14)</f>
        <v>219</v>
      </c>
    </row>
    <row r="21" spans="2:8" x14ac:dyDescent="0.2">
      <c r="E21" s="10"/>
    </row>
    <row r="26" spans="2:8" ht="18" customHeight="1" x14ac:dyDescent="0.2">
      <c r="B26" s="91" t="s">
        <v>68</v>
      </c>
      <c r="C26" s="91"/>
      <c r="D26" s="91"/>
      <c r="E26" s="91"/>
      <c r="F26" s="91"/>
      <c r="G26" s="91"/>
      <c r="H26" s="91"/>
    </row>
    <row r="27" spans="2:8" x14ac:dyDescent="0.2">
      <c r="B27" s="47"/>
      <c r="C27" s="47">
        <v>2013</v>
      </c>
      <c r="D27" s="47">
        <v>2014</v>
      </c>
      <c r="E27" s="47">
        <v>2015</v>
      </c>
      <c r="F27" s="47">
        <v>2016</v>
      </c>
      <c r="G27" s="47">
        <v>2017</v>
      </c>
      <c r="H27" s="47">
        <v>2018</v>
      </c>
    </row>
    <row r="28" spans="2:8" x14ac:dyDescent="0.2">
      <c r="B28" s="21" t="s">
        <v>25</v>
      </c>
      <c r="C28" s="52">
        <v>36</v>
      </c>
      <c r="D28" s="52">
        <v>69</v>
      </c>
      <c r="E28" s="52">
        <v>68</v>
      </c>
      <c r="F28" s="52">
        <v>50</v>
      </c>
      <c r="G28" s="52">
        <v>19</v>
      </c>
      <c r="H28" s="21">
        <f t="shared" ref="H28:H39" si="0">C3</f>
        <v>61</v>
      </c>
    </row>
    <row r="29" spans="2:8" x14ac:dyDescent="0.2">
      <c r="B29" s="21" t="s">
        <v>26</v>
      </c>
      <c r="C29" s="52">
        <v>51</v>
      </c>
      <c r="D29" s="52">
        <v>85</v>
      </c>
      <c r="E29" s="52">
        <v>126</v>
      </c>
      <c r="F29" s="52">
        <v>67</v>
      </c>
      <c r="G29" s="52">
        <v>8</v>
      </c>
      <c r="H29" s="21">
        <f t="shared" si="0"/>
        <v>51</v>
      </c>
    </row>
    <row r="30" spans="2:8" x14ac:dyDescent="0.2">
      <c r="B30" s="21" t="s">
        <v>27</v>
      </c>
      <c r="C30" s="52">
        <v>99</v>
      </c>
      <c r="D30" s="52">
        <v>238</v>
      </c>
      <c r="E30" s="52">
        <v>191</v>
      </c>
      <c r="F30" s="52">
        <v>159</v>
      </c>
      <c r="G30" s="52">
        <v>157</v>
      </c>
      <c r="H30" s="21">
        <f t="shared" si="0"/>
        <v>107</v>
      </c>
    </row>
    <row r="31" spans="2:8" x14ac:dyDescent="0.2">
      <c r="B31" s="21" t="s">
        <v>28</v>
      </c>
      <c r="C31" s="52">
        <v>250</v>
      </c>
      <c r="D31" s="52">
        <v>198</v>
      </c>
      <c r="E31" s="52">
        <v>281</v>
      </c>
      <c r="F31" s="52">
        <v>239</v>
      </c>
      <c r="G31" s="52">
        <v>130</v>
      </c>
      <c r="H31" s="21">
        <f t="shared" si="0"/>
        <v>0</v>
      </c>
    </row>
    <row r="32" spans="2:8" x14ac:dyDescent="0.2">
      <c r="B32" s="21" t="s">
        <v>16</v>
      </c>
      <c r="C32" s="52">
        <v>253</v>
      </c>
      <c r="D32" s="52">
        <v>285</v>
      </c>
      <c r="E32" s="52">
        <v>276</v>
      </c>
      <c r="F32" s="52">
        <v>321</v>
      </c>
      <c r="G32" s="52">
        <v>207</v>
      </c>
      <c r="H32" s="21">
        <f t="shared" si="0"/>
        <v>0</v>
      </c>
    </row>
    <row r="33" spans="2:8" x14ac:dyDescent="0.2">
      <c r="B33" s="21" t="s">
        <v>29</v>
      </c>
      <c r="C33" s="52">
        <v>281</v>
      </c>
      <c r="D33" s="52">
        <v>355</v>
      </c>
      <c r="E33" s="52">
        <v>295</v>
      </c>
      <c r="F33" s="52">
        <v>304</v>
      </c>
      <c r="G33" s="52">
        <v>237</v>
      </c>
      <c r="H33" s="21">
        <f t="shared" si="0"/>
        <v>0</v>
      </c>
    </row>
    <row r="34" spans="2:8" x14ac:dyDescent="0.2">
      <c r="B34" s="21" t="s">
        <v>30</v>
      </c>
      <c r="C34" s="52">
        <v>383</v>
      </c>
      <c r="D34" s="52">
        <v>295</v>
      </c>
      <c r="E34" s="52">
        <v>348</v>
      </c>
      <c r="F34" s="52">
        <v>343</v>
      </c>
      <c r="G34" s="52">
        <v>259</v>
      </c>
      <c r="H34" s="21">
        <f t="shared" si="0"/>
        <v>0</v>
      </c>
    </row>
    <row r="35" spans="2:8" x14ac:dyDescent="0.2">
      <c r="B35" s="21" t="s">
        <v>31</v>
      </c>
      <c r="C35" s="52">
        <v>346</v>
      </c>
      <c r="D35" s="52">
        <v>286</v>
      </c>
      <c r="E35" s="52">
        <v>291</v>
      </c>
      <c r="F35" s="52">
        <v>332</v>
      </c>
      <c r="G35" s="52">
        <v>251</v>
      </c>
      <c r="H35" s="21">
        <f t="shared" si="0"/>
        <v>0</v>
      </c>
    </row>
    <row r="36" spans="2:8" x14ac:dyDescent="0.2">
      <c r="B36" s="21" t="s">
        <v>32</v>
      </c>
      <c r="C36" s="52">
        <v>205</v>
      </c>
      <c r="D36" s="52">
        <v>171</v>
      </c>
      <c r="E36" s="52">
        <v>201</v>
      </c>
      <c r="F36" s="52">
        <v>259</v>
      </c>
      <c r="G36" s="52">
        <v>131</v>
      </c>
      <c r="H36" s="21">
        <f t="shared" si="0"/>
        <v>0</v>
      </c>
    </row>
    <row r="37" spans="2:8" x14ac:dyDescent="0.2">
      <c r="B37" s="21" t="s">
        <v>22</v>
      </c>
      <c r="C37" s="52">
        <v>203</v>
      </c>
      <c r="D37" s="52">
        <v>160</v>
      </c>
      <c r="E37" s="52">
        <v>132</v>
      </c>
      <c r="F37" s="52">
        <v>96</v>
      </c>
      <c r="G37" s="52">
        <v>132</v>
      </c>
      <c r="H37" s="21">
        <f t="shared" si="0"/>
        <v>0</v>
      </c>
    </row>
    <row r="38" spans="2:8" x14ac:dyDescent="0.2">
      <c r="B38" s="21" t="s">
        <v>23</v>
      </c>
      <c r="C38" s="52">
        <v>89</v>
      </c>
      <c r="D38" s="52">
        <v>83</v>
      </c>
      <c r="E38" s="52">
        <v>79</v>
      </c>
      <c r="F38" s="52">
        <v>58</v>
      </c>
      <c r="G38" s="52">
        <v>56</v>
      </c>
      <c r="H38" s="21">
        <f t="shared" si="0"/>
        <v>0</v>
      </c>
    </row>
    <row r="39" spans="2:8" x14ac:dyDescent="0.2">
      <c r="B39" s="21" t="s">
        <v>14</v>
      </c>
      <c r="C39" s="52">
        <v>97</v>
      </c>
      <c r="D39" s="52">
        <v>69</v>
      </c>
      <c r="E39" s="52">
        <v>32</v>
      </c>
      <c r="F39" s="52">
        <v>30</v>
      </c>
      <c r="G39" s="52">
        <v>18</v>
      </c>
      <c r="H39" s="21">
        <f t="shared" si="0"/>
        <v>0</v>
      </c>
    </row>
    <row r="40" spans="2:8" ht="15.75" x14ac:dyDescent="0.25">
      <c r="B40" s="21"/>
      <c r="C40" s="75">
        <v>2293</v>
      </c>
      <c r="D40" s="75">
        <v>2294</v>
      </c>
      <c r="E40" s="75">
        <v>2320</v>
      </c>
      <c r="F40" s="75">
        <v>2258</v>
      </c>
      <c r="G40" s="75">
        <f>SUM(G28:G39)</f>
        <v>1605</v>
      </c>
      <c r="H40" s="75">
        <f t="shared" ref="H40" si="1">SUM(H28:H39)</f>
        <v>219</v>
      </c>
    </row>
    <row r="43" spans="2:8" ht="18" customHeight="1" x14ac:dyDescent="0.2">
      <c r="B43" s="92" t="s">
        <v>68</v>
      </c>
      <c r="C43" s="92"/>
      <c r="D43" s="92"/>
      <c r="E43" s="92"/>
      <c r="F43" s="92"/>
      <c r="G43" s="92"/>
      <c r="H43" s="92"/>
    </row>
    <row r="44" spans="2:8" x14ac:dyDescent="0.2">
      <c r="B44" s="47"/>
      <c r="C44" s="47">
        <v>2013</v>
      </c>
      <c r="D44" s="47">
        <v>2014</v>
      </c>
      <c r="E44" s="47">
        <v>2015</v>
      </c>
      <c r="F44" s="47">
        <v>2016</v>
      </c>
      <c r="G44" s="47">
        <v>2017</v>
      </c>
      <c r="H44" s="47">
        <v>2018</v>
      </c>
    </row>
    <row r="45" spans="2:8" x14ac:dyDescent="0.2">
      <c r="B45" s="21" t="s">
        <v>25</v>
      </c>
      <c r="C45" s="21"/>
      <c r="D45" s="21"/>
      <c r="E45" s="21"/>
      <c r="F45" s="21"/>
      <c r="G45" s="21"/>
      <c r="H45" s="21"/>
    </row>
    <row r="46" spans="2:8" x14ac:dyDescent="0.2">
      <c r="B46" s="21" t="s">
        <v>26</v>
      </c>
      <c r="C46" s="21"/>
      <c r="D46" s="21"/>
      <c r="E46" s="21"/>
      <c r="F46" s="21"/>
      <c r="G46" s="21"/>
      <c r="H46" s="21"/>
    </row>
    <row r="47" spans="2:8" x14ac:dyDescent="0.2">
      <c r="B47" s="21" t="s">
        <v>27</v>
      </c>
      <c r="C47" s="21"/>
      <c r="D47" s="21"/>
      <c r="E47" s="21"/>
      <c r="F47" s="21"/>
      <c r="G47" s="21"/>
      <c r="H47" s="21"/>
    </row>
    <row r="48" spans="2:8" x14ac:dyDescent="0.2">
      <c r="B48" s="21" t="s">
        <v>28</v>
      </c>
      <c r="C48" s="21"/>
      <c r="D48" s="21"/>
      <c r="E48" s="21"/>
      <c r="F48" s="21"/>
      <c r="G48" s="21"/>
      <c r="H48" s="21"/>
    </row>
    <row r="49" spans="2:8" x14ac:dyDescent="0.2">
      <c r="B49" s="21" t="s">
        <v>16</v>
      </c>
      <c r="C49" s="73">
        <v>253</v>
      </c>
      <c r="D49" s="73">
        <v>285</v>
      </c>
      <c r="E49" s="73">
        <v>276</v>
      </c>
      <c r="F49" s="73">
        <v>321</v>
      </c>
      <c r="G49" s="73">
        <v>207</v>
      </c>
      <c r="H49" s="73">
        <f t="shared" ref="H49:H53" si="2">H32</f>
        <v>0</v>
      </c>
    </row>
    <row r="50" spans="2:8" x14ac:dyDescent="0.2">
      <c r="B50" s="21" t="s">
        <v>29</v>
      </c>
      <c r="C50" s="73">
        <v>281</v>
      </c>
      <c r="D50" s="73">
        <v>355</v>
      </c>
      <c r="E50" s="73">
        <v>295</v>
      </c>
      <c r="F50" s="73">
        <v>304</v>
      </c>
      <c r="G50" s="73">
        <v>237</v>
      </c>
      <c r="H50" s="73">
        <f t="shared" si="2"/>
        <v>0</v>
      </c>
    </row>
    <row r="51" spans="2:8" x14ac:dyDescent="0.2">
      <c r="B51" s="21" t="s">
        <v>30</v>
      </c>
      <c r="C51" s="73">
        <v>383</v>
      </c>
      <c r="D51" s="73">
        <v>295</v>
      </c>
      <c r="E51" s="73">
        <v>348</v>
      </c>
      <c r="F51" s="73">
        <v>343</v>
      </c>
      <c r="G51" s="73">
        <v>259</v>
      </c>
      <c r="H51" s="73">
        <f t="shared" si="2"/>
        <v>0</v>
      </c>
    </row>
    <row r="52" spans="2:8" x14ac:dyDescent="0.2">
      <c r="B52" s="21" t="s">
        <v>31</v>
      </c>
      <c r="C52" s="73">
        <v>346</v>
      </c>
      <c r="D52" s="73">
        <v>286</v>
      </c>
      <c r="E52" s="73">
        <v>291</v>
      </c>
      <c r="F52" s="73">
        <v>332</v>
      </c>
      <c r="G52" s="73">
        <v>251</v>
      </c>
      <c r="H52" s="73">
        <f t="shared" si="2"/>
        <v>0</v>
      </c>
    </row>
    <row r="53" spans="2:8" x14ac:dyDescent="0.2">
      <c r="B53" s="21" t="s">
        <v>32</v>
      </c>
      <c r="C53" s="73">
        <v>205</v>
      </c>
      <c r="D53" s="73">
        <v>171</v>
      </c>
      <c r="E53" s="73">
        <v>201</v>
      </c>
      <c r="F53" s="73">
        <v>259</v>
      </c>
      <c r="G53" s="73">
        <v>131</v>
      </c>
      <c r="H53" s="73">
        <f t="shared" si="2"/>
        <v>0</v>
      </c>
    </row>
    <row r="54" spans="2:8" x14ac:dyDescent="0.2">
      <c r="B54" s="21" t="s">
        <v>22</v>
      </c>
      <c r="C54" s="21"/>
      <c r="D54" s="21"/>
      <c r="E54" s="21"/>
      <c r="F54" s="21"/>
      <c r="G54" s="21"/>
      <c r="H54" s="21"/>
    </row>
    <row r="55" spans="2:8" x14ac:dyDescent="0.2">
      <c r="B55" s="21" t="s">
        <v>23</v>
      </c>
      <c r="C55" s="21"/>
      <c r="D55" s="21"/>
      <c r="E55" s="21"/>
      <c r="F55" s="21"/>
      <c r="G55" s="21"/>
      <c r="H55" s="21"/>
    </row>
    <row r="56" spans="2:8" x14ac:dyDescent="0.2">
      <c r="B56" s="21" t="s">
        <v>14</v>
      </c>
      <c r="C56" s="21"/>
      <c r="D56" s="21"/>
      <c r="E56" s="21"/>
      <c r="F56" s="21"/>
      <c r="G56" s="21"/>
      <c r="H56" s="21"/>
    </row>
    <row r="57" spans="2:8" ht="15.75" x14ac:dyDescent="0.25">
      <c r="B57" s="21"/>
      <c r="C57" s="75">
        <f>SUM(C45:C56)</f>
        <v>1468</v>
      </c>
      <c r="D57" s="75">
        <f>SUM(D45:D56)</f>
        <v>1392</v>
      </c>
      <c r="E57" s="75">
        <f>SUM(E45:E56)</f>
        <v>1411</v>
      </c>
      <c r="F57" s="75">
        <f>SUM(F45:F56)</f>
        <v>1559</v>
      </c>
      <c r="G57" s="75">
        <f>SUM(G45:G56)</f>
        <v>1085</v>
      </c>
      <c r="H57" s="75">
        <f>SUM(H49:H53)</f>
        <v>0</v>
      </c>
    </row>
  </sheetData>
  <mergeCells count="4">
    <mergeCell ref="B2:C2"/>
    <mergeCell ref="B26:H26"/>
    <mergeCell ref="B43:H43"/>
    <mergeCell ref="J2:S2"/>
  </mergeCells>
  <phoneticPr fontId="0" type="noConversion"/>
  <pageMargins left="1.0629921259842521" right="0.74803149606299213" top="0.39370078740157483" bottom="0.59055118110236227" header="0.11811023622047245" footer="0.11811023622047245"/>
  <pageSetup paperSize="9"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zoomScale="75" workbookViewId="0">
      <selection activeCell="G10" sqref="G10"/>
    </sheetView>
  </sheetViews>
  <sheetFormatPr defaultRowHeight="15" x14ac:dyDescent="0.2"/>
  <cols>
    <col min="1" max="1" width="4" customWidth="1"/>
    <col min="4" max="4" width="5.88671875" customWidth="1"/>
    <col min="8" max="8" width="9.44140625" customWidth="1"/>
    <col min="9" max="9" width="7.21875" customWidth="1"/>
    <col min="10" max="10" width="4.77734375" customWidth="1"/>
    <col min="20" max="20" width="4.77734375" customWidth="1"/>
  </cols>
  <sheetData>
    <row r="2" spans="2:20" ht="30.2" customHeight="1" x14ac:dyDescent="0.25">
      <c r="B2" s="94" t="s">
        <v>33</v>
      </c>
      <c r="C2" s="94"/>
      <c r="J2" s="96" t="s">
        <v>38</v>
      </c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5" customHeight="1" x14ac:dyDescent="0.2">
      <c r="B3" s="8" t="s">
        <v>11</v>
      </c>
      <c r="C3" s="57">
        <v>4.7</v>
      </c>
    </row>
    <row r="4" spans="2:20" ht="15" customHeight="1" x14ac:dyDescent="0.2">
      <c r="B4" s="8" t="s">
        <v>12</v>
      </c>
      <c r="C4" s="57">
        <v>2.6</v>
      </c>
    </row>
    <row r="5" spans="2:20" ht="15" customHeight="1" x14ac:dyDescent="0.2">
      <c r="B5" s="8" t="s">
        <v>13</v>
      </c>
      <c r="C5" s="57">
        <v>6.3</v>
      </c>
    </row>
    <row r="6" spans="2:20" ht="15" customHeight="1" x14ac:dyDescent="0.2">
      <c r="B6" s="8" t="s">
        <v>15</v>
      </c>
      <c r="C6" s="57">
        <v>0</v>
      </c>
    </row>
    <row r="7" spans="2:20" ht="15" customHeight="1" x14ac:dyDescent="0.2">
      <c r="B7" s="8" t="s">
        <v>16</v>
      </c>
      <c r="C7" s="57">
        <v>0</v>
      </c>
    </row>
    <row r="8" spans="2:20" ht="15" customHeight="1" x14ac:dyDescent="0.2">
      <c r="B8" s="8" t="s">
        <v>17</v>
      </c>
      <c r="C8" s="57">
        <v>0</v>
      </c>
    </row>
    <row r="9" spans="2:20" ht="15" customHeight="1" x14ac:dyDescent="0.2">
      <c r="B9" s="8" t="s">
        <v>18</v>
      </c>
      <c r="C9" s="57">
        <v>0</v>
      </c>
    </row>
    <row r="10" spans="2:20" ht="15" customHeight="1" x14ac:dyDescent="0.2">
      <c r="B10" s="8" t="s">
        <v>19</v>
      </c>
      <c r="C10" s="57">
        <v>0</v>
      </c>
    </row>
    <row r="11" spans="2:20" ht="15" customHeight="1" x14ac:dyDescent="0.2">
      <c r="B11" s="8" t="s">
        <v>21</v>
      </c>
      <c r="C11" s="57">
        <v>0</v>
      </c>
    </row>
    <row r="12" spans="2:20" x14ac:dyDescent="0.2">
      <c r="B12" s="8" t="s">
        <v>22</v>
      </c>
      <c r="C12" s="57">
        <v>0</v>
      </c>
    </row>
    <row r="13" spans="2:20" x14ac:dyDescent="0.2">
      <c r="B13" s="8" t="s">
        <v>23</v>
      </c>
      <c r="C13" s="57">
        <v>0</v>
      </c>
    </row>
    <row r="14" spans="2:20" x14ac:dyDescent="0.2">
      <c r="B14" s="8" t="s">
        <v>14</v>
      </c>
      <c r="C14" s="57">
        <v>0</v>
      </c>
    </row>
    <row r="15" spans="2:20" ht="15.75" x14ac:dyDescent="0.25">
      <c r="C15" s="18">
        <f>SUM(C3:C14)/12</f>
        <v>1.1333333333333335</v>
      </c>
    </row>
    <row r="26" spans="2:8" ht="18" customHeight="1" x14ac:dyDescent="0.2">
      <c r="B26" s="95" t="s">
        <v>69</v>
      </c>
      <c r="C26" s="95"/>
      <c r="D26" s="95"/>
      <c r="E26" s="95"/>
      <c r="F26" s="95"/>
      <c r="G26" s="95"/>
      <c r="H26" s="95"/>
    </row>
    <row r="27" spans="2:8" x14ac:dyDescent="0.2">
      <c r="B27" s="46"/>
      <c r="C27" s="46">
        <v>2013</v>
      </c>
      <c r="D27" s="46">
        <v>2014</v>
      </c>
      <c r="E27" s="46">
        <v>2015</v>
      </c>
      <c r="F27" s="46">
        <v>2016</v>
      </c>
      <c r="G27" s="46">
        <v>2017</v>
      </c>
      <c r="H27" s="46">
        <v>2018</v>
      </c>
    </row>
    <row r="28" spans="2:8" x14ac:dyDescent="0.2">
      <c r="B28" s="21" t="s">
        <v>25</v>
      </c>
      <c r="C28" s="22">
        <v>1.1000000000000001</v>
      </c>
      <c r="D28" s="22">
        <v>4.5999999999999996</v>
      </c>
      <c r="E28" s="22">
        <v>3.4</v>
      </c>
      <c r="F28" s="22">
        <v>0.5</v>
      </c>
      <c r="G28" s="16">
        <v>-3.5</v>
      </c>
      <c r="H28" s="16">
        <f t="shared" ref="H28:H39" si="0">C3</f>
        <v>4.7</v>
      </c>
    </row>
    <row r="29" spans="2:8" x14ac:dyDescent="0.2">
      <c r="B29" s="21" t="s">
        <v>26</v>
      </c>
      <c r="C29" s="22">
        <v>5.5</v>
      </c>
      <c r="D29" s="22">
        <v>8.1</v>
      </c>
      <c r="E29" s="22">
        <v>5.7</v>
      </c>
      <c r="F29" s="22">
        <v>8.9</v>
      </c>
      <c r="G29" s="16">
        <v>3.3</v>
      </c>
      <c r="H29" s="16">
        <f t="shared" si="0"/>
        <v>2.6</v>
      </c>
    </row>
    <row r="30" spans="2:8" x14ac:dyDescent="0.2">
      <c r="B30" s="21" t="s">
        <v>27</v>
      </c>
      <c r="C30" s="22">
        <v>7</v>
      </c>
      <c r="D30" s="22">
        <v>15.5</v>
      </c>
      <c r="E30" s="22">
        <v>12.2</v>
      </c>
      <c r="F30" s="22">
        <v>11.2</v>
      </c>
      <c r="G30" s="16">
        <v>14.2</v>
      </c>
      <c r="H30" s="16">
        <f t="shared" si="0"/>
        <v>6.3</v>
      </c>
    </row>
    <row r="31" spans="2:8" x14ac:dyDescent="0.2">
      <c r="B31" s="21" t="s">
        <v>28</v>
      </c>
      <c r="C31" s="22">
        <v>17.899999999999999</v>
      </c>
      <c r="D31" s="22">
        <v>18.600000000000001</v>
      </c>
      <c r="E31" s="22">
        <v>17.100000000000001</v>
      </c>
      <c r="F31" s="22">
        <v>19.100000000000001</v>
      </c>
      <c r="G31" s="16">
        <v>15.7</v>
      </c>
      <c r="H31" s="16">
        <f t="shared" si="0"/>
        <v>0</v>
      </c>
    </row>
    <row r="32" spans="2:8" x14ac:dyDescent="0.2">
      <c r="B32" s="21" t="s">
        <v>16</v>
      </c>
      <c r="C32" s="22">
        <v>22.7</v>
      </c>
      <c r="D32" s="22">
        <v>21.5</v>
      </c>
      <c r="E32" s="22">
        <v>21.7</v>
      </c>
      <c r="F32" s="22">
        <v>22.5</v>
      </c>
      <c r="G32" s="16">
        <v>22</v>
      </c>
      <c r="H32" s="16">
        <f t="shared" si="0"/>
        <v>0</v>
      </c>
    </row>
    <row r="33" spans="2:8" x14ac:dyDescent="0.2">
      <c r="B33" s="21" t="s">
        <v>29</v>
      </c>
      <c r="C33" s="22">
        <v>25.7</v>
      </c>
      <c r="D33" s="22">
        <v>25.9</v>
      </c>
      <c r="E33" s="22">
        <v>26.6</v>
      </c>
      <c r="F33" s="22">
        <v>26.3</v>
      </c>
      <c r="G33" s="16">
        <v>26.2</v>
      </c>
      <c r="H33" s="16">
        <f t="shared" si="0"/>
        <v>0</v>
      </c>
    </row>
    <row r="34" spans="2:8" x14ac:dyDescent="0.2">
      <c r="B34" s="21" t="s">
        <v>30</v>
      </c>
      <c r="C34" s="22">
        <v>28.4</v>
      </c>
      <c r="D34" s="22">
        <v>27.5</v>
      </c>
      <c r="E34" s="22">
        <v>30.2</v>
      </c>
      <c r="F34" s="22">
        <v>28.1</v>
      </c>
      <c r="G34" s="16">
        <v>27.5</v>
      </c>
      <c r="H34" s="16">
        <f t="shared" si="0"/>
        <v>0</v>
      </c>
    </row>
    <row r="35" spans="2:8" x14ac:dyDescent="0.2">
      <c r="B35" s="21" t="s">
        <v>31</v>
      </c>
      <c r="C35" s="22">
        <v>28.8</v>
      </c>
      <c r="D35" s="22">
        <v>26.3</v>
      </c>
      <c r="E35" s="22">
        <v>31.5</v>
      </c>
      <c r="F35" s="22">
        <v>27</v>
      </c>
      <c r="G35" s="16">
        <v>29.4</v>
      </c>
      <c r="H35" s="16">
        <f t="shared" si="0"/>
        <v>0</v>
      </c>
    </row>
    <row r="36" spans="2:8" x14ac:dyDescent="0.2">
      <c r="B36" s="21" t="s">
        <v>32</v>
      </c>
      <c r="C36" s="22">
        <v>19.899999999999999</v>
      </c>
      <c r="D36" s="22">
        <v>22.9</v>
      </c>
      <c r="E36" s="22">
        <v>23.7</v>
      </c>
      <c r="F36" s="22">
        <v>23.8</v>
      </c>
      <c r="G36" s="16">
        <v>21.4</v>
      </c>
      <c r="H36" s="16">
        <f t="shared" si="0"/>
        <v>0</v>
      </c>
    </row>
    <row r="37" spans="2:8" x14ac:dyDescent="0.2">
      <c r="B37" s="21" t="s">
        <v>22</v>
      </c>
      <c r="C37" s="22">
        <v>18.3</v>
      </c>
      <c r="D37" s="22">
        <v>16.7</v>
      </c>
      <c r="E37" s="22">
        <v>14.8</v>
      </c>
      <c r="F37" s="22">
        <v>13.5</v>
      </c>
      <c r="G37" s="16">
        <v>16.399999999999999</v>
      </c>
      <c r="H37" s="16">
        <f t="shared" si="0"/>
        <v>0</v>
      </c>
    </row>
    <row r="38" spans="2:8" x14ac:dyDescent="0.2">
      <c r="B38" s="21" t="s">
        <v>23</v>
      </c>
      <c r="C38" s="22">
        <v>11</v>
      </c>
      <c r="D38" s="22">
        <v>10</v>
      </c>
      <c r="E38" s="22">
        <v>9.1999999999999993</v>
      </c>
      <c r="F38" s="22">
        <v>7.7</v>
      </c>
      <c r="G38" s="16">
        <v>9</v>
      </c>
      <c r="H38" s="16">
        <f t="shared" si="0"/>
        <v>0</v>
      </c>
    </row>
    <row r="39" spans="2:8" x14ac:dyDescent="0.2">
      <c r="B39" s="21" t="s">
        <v>14</v>
      </c>
      <c r="C39" s="22">
        <v>3.5</v>
      </c>
      <c r="D39" s="22">
        <v>5.4</v>
      </c>
      <c r="E39" s="22">
        <v>4.3</v>
      </c>
      <c r="F39" s="22">
        <v>0.2</v>
      </c>
      <c r="G39" s="16">
        <v>4.8</v>
      </c>
      <c r="H39" s="16">
        <f t="shared" si="0"/>
        <v>0</v>
      </c>
    </row>
    <row r="40" spans="2:8" ht="15.75" x14ac:dyDescent="0.25">
      <c r="B40" s="21"/>
      <c r="C40" s="74">
        <f t="shared" ref="C40:H40" si="1">AVERAGE(C28:C39)</f>
        <v>15.81666666666667</v>
      </c>
      <c r="D40" s="74">
        <f t="shared" si="1"/>
        <v>16.916666666666668</v>
      </c>
      <c r="E40" s="74">
        <f t="shared" si="1"/>
        <v>16.7</v>
      </c>
      <c r="F40" s="74">
        <f t="shared" si="1"/>
        <v>15.733333333333333</v>
      </c>
      <c r="G40" s="74">
        <f t="shared" si="1"/>
        <v>15.533333333333337</v>
      </c>
      <c r="H40" s="74">
        <f t="shared" si="1"/>
        <v>1.1333333333333335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zoomScale="75" workbookViewId="0">
      <selection activeCell="U13" sqref="U13"/>
    </sheetView>
  </sheetViews>
  <sheetFormatPr defaultRowHeight="15" x14ac:dyDescent="0.2"/>
  <cols>
    <col min="1" max="1" width="4" customWidth="1"/>
    <col min="4" max="4" width="6.44140625" customWidth="1"/>
    <col min="9" max="9" width="5.109375" customWidth="1"/>
    <col min="13" max="13" width="8.44140625" customWidth="1"/>
    <col min="19" max="19" width="6.21875" customWidth="1"/>
  </cols>
  <sheetData>
    <row r="2" spans="2:19" ht="29.25" customHeight="1" x14ac:dyDescent="0.25">
      <c r="B2" s="97" t="s">
        <v>34</v>
      </c>
      <c r="C2" s="97"/>
      <c r="I2" s="89" t="s">
        <v>39</v>
      </c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2:19" x14ac:dyDescent="0.2">
      <c r="B3" s="8" t="s">
        <v>11</v>
      </c>
      <c r="C3" s="57">
        <v>0</v>
      </c>
    </row>
    <row r="4" spans="2:19" x14ac:dyDescent="0.2">
      <c r="B4" s="8" t="s">
        <v>12</v>
      </c>
      <c r="C4" s="57">
        <v>-1.8</v>
      </c>
    </row>
    <row r="5" spans="2:19" x14ac:dyDescent="0.2">
      <c r="B5" s="8" t="s">
        <v>13</v>
      </c>
      <c r="C5" s="57">
        <v>-0.4</v>
      </c>
    </row>
    <row r="6" spans="2:19" x14ac:dyDescent="0.2">
      <c r="B6" s="8" t="s">
        <v>15</v>
      </c>
      <c r="C6" s="57">
        <v>0</v>
      </c>
    </row>
    <row r="7" spans="2:19" x14ac:dyDescent="0.2">
      <c r="B7" s="8" t="s">
        <v>16</v>
      </c>
      <c r="C7" s="57">
        <v>0</v>
      </c>
    </row>
    <row r="8" spans="2:19" x14ac:dyDescent="0.2">
      <c r="B8" s="8" t="s">
        <v>17</v>
      </c>
      <c r="C8" s="57">
        <v>0</v>
      </c>
    </row>
    <row r="9" spans="2:19" x14ac:dyDescent="0.2">
      <c r="B9" s="8" t="s">
        <v>18</v>
      </c>
      <c r="C9" s="57">
        <v>0</v>
      </c>
    </row>
    <row r="10" spans="2:19" x14ac:dyDescent="0.2">
      <c r="B10" s="8" t="s">
        <v>19</v>
      </c>
      <c r="C10" s="57">
        <v>0</v>
      </c>
    </row>
    <row r="11" spans="2:19" x14ac:dyDescent="0.2">
      <c r="B11" s="8" t="s">
        <v>21</v>
      </c>
      <c r="C11" s="57">
        <v>0</v>
      </c>
    </row>
    <row r="12" spans="2:19" x14ac:dyDescent="0.2">
      <c r="B12" s="8" t="s">
        <v>22</v>
      </c>
      <c r="C12" s="57">
        <v>0</v>
      </c>
    </row>
    <row r="13" spans="2:19" x14ac:dyDescent="0.2">
      <c r="B13" s="8" t="s">
        <v>23</v>
      </c>
      <c r="C13" s="57">
        <v>0</v>
      </c>
    </row>
    <row r="14" spans="2:19" x14ac:dyDescent="0.2">
      <c r="B14" s="8" t="s">
        <v>14</v>
      </c>
      <c r="C14" s="57">
        <v>0</v>
      </c>
    </row>
    <row r="15" spans="2:19" ht="15.75" x14ac:dyDescent="0.25">
      <c r="C15" s="18">
        <f>SUM(C3:C14)/12</f>
        <v>-0.18333333333333335</v>
      </c>
    </row>
    <row r="26" spans="2:8" ht="18" customHeight="1" x14ac:dyDescent="0.2">
      <c r="B26" s="98" t="s">
        <v>70</v>
      </c>
      <c r="C26" s="98"/>
      <c r="D26" s="98"/>
      <c r="E26" s="98"/>
      <c r="F26" s="98"/>
      <c r="G26" s="98"/>
      <c r="H26" s="98"/>
    </row>
    <row r="27" spans="2:8" x14ac:dyDescent="0.2">
      <c r="B27" s="44"/>
      <c r="C27" s="44">
        <v>2013</v>
      </c>
      <c r="D27" s="44">
        <v>2014</v>
      </c>
      <c r="E27" s="44">
        <v>2015</v>
      </c>
      <c r="F27" s="44">
        <v>2016</v>
      </c>
      <c r="G27" s="44">
        <v>2017</v>
      </c>
      <c r="H27" s="44">
        <v>2018</v>
      </c>
    </row>
    <row r="28" spans="2:8" x14ac:dyDescent="0.2">
      <c r="B28" s="21" t="s">
        <v>25</v>
      </c>
      <c r="C28" s="22">
        <v>-2.4</v>
      </c>
      <c r="D28" s="22">
        <v>-0.3</v>
      </c>
      <c r="E28" s="22">
        <v>-1.4</v>
      </c>
      <c r="F28" s="22">
        <v>-5.3</v>
      </c>
      <c r="G28" s="22">
        <v>-9.1999999999999993</v>
      </c>
      <c r="H28" s="22">
        <f t="shared" ref="H28:H39" si="0">C3</f>
        <v>0</v>
      </c>
    </row>
    <row r="29" spans="2:8" x14ac:dyDescent="0.2">
      <c r="B29" s="21" t="s">
        <v>26</v>
      </c>
      <c r="C29" s="22">
        <v>-0.2</v>
      </c>
      <c r="D29" s="22">
        <v>0.8</v>
      </c>
      <c r="E29" s="22">
        <v>-1.5</v>
      </c>
      <c r="F29" s="22">
        <v>3.1</v>
      </c>
      <c r="G29" s="22">
        <v>-0.6</v>
      </c>
      <c r="H29" s="22">
        <f t="shared" si="0"/>
        <v>-1.8</v>
      </c>
    </row>
    <row r="30" spans="2:8" x14ac:dyDescent="0.2">
      <c r="B30" s="21" t="s">
        <v>27</v>
      </c>
      <c r="C30" s="22">
        <v>-0.4</v>
      </c>
      <c r="D30" s="22">
        <v>4.5</v>
      </c>
      <c r="E30" s="22">
        <v>1.6</v>
      </c>
      <c r="F30" s="22">
        <v>3</v>
      </c>
      <c r="G30" s="50">
        <v>4.2</v>
      </c>
      <c r="H30" s="50">
        <f t="shared" si="0"/>
        <v>-0.4</v>
      </c>
    </row>
    <row r="31" spans="2:8" x14ac:dyDescent="0.2">
      <c r="B31" s="21" t="s">
        <v>28</v>
      </c>
      <c r="C31" s="22">
        <v>7.6</v>
      </c>
      <c r="D31" s="22">
        <v>7.8</v>
      </c>
      <c r="E31" s="22">
        <v>5.2</v>
      </c>
      <c r="F31" s="22">
        <v>7.4</v>
      </c>
      <c r="G31" s="22">
        <v>5.5</v>
      </c>
      <c r="H31" s="22">
        <f t="shared" si="0"/>
        <v>0</v>
      </c>
    </row>
    <row r="32" spans="2:8" x14ac:dyDescent="0.2">
      <c r="B32" s="21" t="s">
        <v>16</v>
      </c>
      <c r="C32" s="22">
        <v>11.5</v>
      </c>
      <c r="D32" s="22">
        <v>10.7</v>
      </c>
      <c r="E32" s="22">
        <v>10.9</v>
      </c>
      <c r="F32" s="22">
        <v>10.3</v>
      </c>
      <c r="G32" s="22">
        <v>11.1</v>
      </c>
      <c r="H32" s="22">
        <f t="shared" si="0"/>
        <v>0</v>
      </c>
    </row>
    <row r="33" spans="2:8" x14ac:dyDescent="0.2">
      <c r="B33" s="21" t="s">
        <v>29</v>
      </c>
      <c r="C33" s="22">
        <v>15.4</v>
      </c>
      <c r="D33" s="22">
        <v>12.7</v>
      </c>
      <c r="E33" s="22">
        <v>14.4</v>
      </c>
      <c r="F33" s="22">
        <v>15.7</v>
      </c>
      <c r="G33" s="22">
        <v>14.8</v>
      </c>
      <c r="H33" s="22">
        <f t="shared" si="0"/>
        <v>0</v>
      </c>
    </row>
    <row r="34" spans="2:8" x14ac:dyDescent="0.2">
      <c r="B34" s="21" t="s">
        <v>30</v>
      </c>
      <c r="C34" s="31">
        <v>15.5</v>
      </c>
      <c r="D34" s="31">
        <v>15.9</v>
      </c>
      <c r="E34" s="31">
        <v>16.2</v>
      </c>
      <c r="F34" s="31">
        <v>16</v>
      </c>
      <c r="G34" s="31">
        <v>15.4</v>
      </c>
      <c r="H34" s="31">
        <f t="shared" si="0"/>
        <v>0</v>
      </c>
    </row>
    <row r="35" spans="2:8" x14ac:dyDescent="0.2">
      <c r="B35" s="21" t="s">
        <v>31</v>
      </c>
      <c r="C35" s="31">
        <v>14.8</v>
      </c>
      <c r="D35" s="31">
        <v>14.5</v>
      </c>
      <c r="E35" s="31">
        <v>16.899999999999999</v>
      </c>
      <c r="F35" s="31">
        <v>14.3</v>
      </c>
      <c r="G35" s="31">
        <v>15.9</v>
      </c>
      <c r="H35" s="31">
        <f t="shared" si="0"/>
        <v>0</v>
      </c>
    </row>
    <row r="36" spans="2:8" x14ac:dyDescent="0.2">
      <c r="B36" s="21" t="s">
        <v>32</v>
      </c>
      <c r="C36" s="22">
        <v>9.3000000000000007</v>
      </c>
      <c r="D36" s="22">
        <v>11.8</v>
      </c>
      <c r="E36" s="22">
        <v>12.7</v>
      </c>
      <c r="F36" s="22">
        <v>11.7</v>
      </c>
      <c r="G36" s="22">
        <v>10.7</v>
      </c>
      <c r="H36" s="22">
        <f t="shared" si="0"/>
        <v>0</v>
      </c>
    </row>
    <row r="37" spans="2:8" x14ac:dyDescent="0.2">
      <c r="B37" s="21" t="s">
        <v>22</v>
      </c>
      <c r="C37" s="22">
        <v>7.7</v>
      </c>
      <c r="D37" s="22">
        <v>7.2</v>
      </c>
      <c r="E37" s="22">
        <v>6.2</v>
      </c>
      <c r="F37" s="22">
        <v>6.4</v>
      </c>
      <c r="G37" s="22">
        <v>6.1</v>
      </c>
      <c r="H37" s="22">
        <f t="shared" si="0"/>
        <v>0</v>
      </c>
    </row>
    <row r="38" spans="2:8" x14ac:dyDescent="0.2">
      <c r="B38" s="21" t="s">
        <v>23</v>
      </c>
      <c r="C38" s="22">
        <v>4.9000000000000004</v>
      </c>
      <c r="D38" s="22">
        <v>2.8</v>
      </c>
      <c r="E38" s="22">
        <v>2.5</v>
      </c>
      <c r="F38" s="22">
        <v>1.4</v>
      </c>
      <c r="G38" s="22">
        <v>2.7</v>
      </c>
      <c r="H38" s="22">
        <f t="shared" si="0"/>
        <v>0</v>
      </c>
    </row>
    <row r="39" spans="2:8" x14ac:dyDescent="0.2">
      <c r="B39" s="21" t="s">
        <v>14</v>
      </c>
      <c r="C39" s="22">
        <v>-1.8</v>
      </c>
      <c r="D39" s="22">
        <v>-0.1</v>
      </c>
      <c r="E39" s="22">
        <v>0.3</v>
      </c>
      <c r="F39" s="22">
        <v>-3.7</v>
      </c>
      <c r="G39" s="22">
        <v>0.8</v>
      </c>
      <c r="H39" s="22">
        <f t="shared" si="0"/>
        <v>0</v>
      </c>
    </row>
    <row r="40" spans="2:8" ht="15.75" x14ac:dyDescent="0.25">
      <c r="B40" s="21"/>
      <c r="C40" s="74">
        <v>6.8250000000000002</v>
      </c>
      <c r="D40" s="74">
        <v>7.3583333333333334</v>
      </c>
      <c r="E40" s="74">
        <v>7</v>
      </c>
      <c r="F40" s="74">
        <v>6.6916666666666673</v>
      </c>
      <c r="G40" s="74">
        <f t="shared" ref="G40:H40" si="1">AVERAGE(G28:G39)</f>
        <v>6.4499999999999993</v>
      </c>
      <c r="H40" s="74">
        <f t="shared" si="1"/>
        <v>-0.18333333333333335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monthlyreport</vt:lpstr>
      <vt:lpstr>rainfall</vt:lpstr>
      <vt:lpstr>sunny hours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Acer E1</cp:lastModifiedBy>
  <cp:lastPrinted>2018-04-09T06:42:46Z</cp:lastPrinted>
  <dcterms:created xsi:type="dcterms:W3CDTF">2002-09-23T09:29:31Z</dcterms:created>
  <dcterms:modified xsi:type="dcterms:W3CDTF">2018-04-09T06:43:49Z</dcterms:modified>
</cp:coreProperties>
</file>